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autoCompressPictures="0"/>
  <mc:AlternateContent xmlns:mc="http://schemas.openxmlformats.org/markup-compatibility/2006">
    <mc:Choice Requires="x15">
      <x15ac:absPath xmlns:x15ac="http://schemas.microsoft.com/office/spreadsheetml/2010/11/ac" url="D:\Documents\МЭ SAFe\"/>
    </mc:Choice>
  </mc:AlternateContent>
  <xr:revisionPtr revIDLastSave="0" documentId="13_ncr:1_{AB19F2F0-163B-4180-8AA7-1A798FD9897A}" xr6:coauthVersionLast="36" xr6:coauthVersionMax="47" xr10:uidLastSave="{00000000-0000-0000-0000-000000000000}"/>
  <bookViews>
    <workbookView xWindow="0" yWindow="0" windowWidth="28800" windowHeight="11685" tabRatio="425" xr2:uid="{00000000-000D-0000-FFFF-FFFF00000000}"/>
  </bookViews>
  <sheets>
    <sheet name="Оценка LPM" sheetId="1" r:id="rId1"/>
    <sheet name="Лепестковая диаграмма оценок" sheetId="4" r:id="rId2"/>
  </sheets>
  <definedNames>
    <definedName name="_xlnm.Print_Titles" localSheetId="0">'Оценка LPM'!$4:$8</definedName>
    <definedName name="_xlnm.Print_Area" localSheetId="0">'Оценка LPM'!$C:$D</definedName>
  </definedNames>
  <calcPr calcId="191028"/>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J23" i="1" l="1"/>
  <c r="J42" i="1"/>
  <c r="J36" i="1"/>
  <c r="J34" i="1"/>
  <c r="J35" i="1"/>
  <c r="J20" i="1"/>
  <c r="J10" i="1"/>
  <c r="J17" i="1"/>
  <c r="J29" i="1"/>
  <c r="J30" i="1"/>
  <c r="J31" i="1"/>
  <c r="J32" i="1"/>
  <c r="J26" i="1"/>
  <c r="J27" i="1"/>
  <c r="J50" i="1"/>
  <c r="B62" i="1" l="1"/>
  <c r="A62" i="1"/>
  <c r="B60" i="1"/>
  <c r="A60" i="1"/>
  <c r="B59" i="1"/>
  <c r="A59" i="1"/>
  <c r="B58" i="1"/>
  <c r="A58" i="1"/>
  <c r="J49" i="1"/>
  <c r="J48" i="1"/>
  <c r="J46" i="1"/>
  <c r="J43" i="1"/>
  <c r="J39" i="1"/>
  <c r="J33" i="1"/>
  <c r="J37" i="1"/>
  <c r="J38" i="1"/>
  <c r="J40" i="1"/>
  <c r="J41" i="1"/>
  <c r="J44" i="1"/>
  <c r="J45" i="1"/>
  <c r="J47" i="1"/>
  <c r="J25" i="1"/>
  <c r="J22" i="1"/>
  <c r="B57" i="1"/>
  <c r="A57" i="1"/>
  <c r="K41" i="1" l="1"/>
  <c r="L44" i="1"/>
  <c r="K44" i="1"/>
  <c r="K48" i="1"/>
  <c r="C62" i="1" s="1"/>
  <c r="K37" i="1"/>
  <c r="C59" i="1" s="1"/>
  <c r="L33" i="1"/>
  <c r="K33" i="1"/>
  <c r="C58" i="1" s="1"/>
  <c r="J28" i="1" l="1"/>
  <c r="B53" i="1"/>
  <c r="A53" i="1"/>
  <c r="B54" i="1"/>
  <c r="B55" i="1"/>
  <c r="B56" i="1"/>
  <c r="B61" i="1"/>
  <c r="A61" i="1"/>
  <c r="A56" i="1"/>
  <c r="A55" i="1"/>
  <c r="A54" i="1"/>
  <c r="J24" i="1"/>
  <c r="J11" i="1"/>
  <c r="J12" i="1"/>
  <c r="J13" i="1"/>
  <c r="J14" i="1"/>
  <c r="J15" i="1"/>
  <c r="J16" i="1"/>
  <c r="J18" i="1"/>
  <c r="J19" i="1"/>
  <c r="J21" i="1"/>
  <c r="J9" i="1"/>
  <c r="L9" i="1" l="1"/>
  <c r="K28" i="1"/>
  <c r="C57" i="1" s="1"/>
  <c r="K23" i="1"/>
  <c r="K9" i="1"/>
  <c r="C53" i="1" s="1"/>
  <c r="M28" i="1"/>
  <c r="C60" i="1"/>
  <c r="K14" i="1"/>
  <c r="C54" i="1" s="1"/>
  <c r="K19" i="1"/>
  <c r="C55" i="1" s="1"/>
  <c r="C61" i="1"/>
  <c r="M44" i="1"/>
  <c r="M9" i="1"/>
  <c r="M23" i="1"/>
  <c r="C56" i="1" l="1"/>
</calcChain>
</file>

<file path=xl/sharedStrings.xml><?xml version="1.0" encoding="utf-8"?>
<sst xmlns="http://schemas.openxmlformats.org/spreadsheetml/2006/main" count="120" uniqueCount="71">
  <si>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</si>
  <si>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</si>
  <si>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Dimension</t>
  </si>
  <si>
    <t>X</t>
  </si>
  <si>
    <t>Экономное управление портфелем</t>
  </si>
  <si>
    <t>Измерение</t>
  </si>
  <si>
    <t>Подизмерение</t>
  </si>
  <si>
    <t>Да</t>
  </si>
  <si>
    <t>Скорее да, чем нет</t>
  </si>
  <si>
    <t>Ни да, ни нет</t>
  </si>
  <si>
    <t>Скорее нет, чем да</t>
  </si>
  <si>
    <t>Нет</t>
  </si>
  <si>
    <t>Не применимо</t>
  </si>
  <si>
    <t>Оценка</t>
  </si>
  <si>
    <t>Под-измерение</t>
  </si>
  <si>
    <t>Стратегия и инвестиционное финансирование</t>
  </si>
  <si>
    <t>Гибкая работа с портфелем</t>
  </si>
  <si>
    <t>Бережливое управление</t>
  </si>
  <si>
    <t>Мы доводим стратегию портфеля до всех сотрудников</t>
  </si>
  <si>
    <t>Мы организуем наш портфель вокруг потоков ценности разработки</t>
  </si>
  <si>
    <t>У нас есть четко определенный набор Решений (Solutions)</t>
  </si>
  <si>
    <t>Мы активно следим за изменениями на рынке</t>
  </si>
  <si>
    <t>Мы используем канбан портфеля для управления потоком эпиков</t>
  </si>
  <si>
    <t>Мы принимаем решения о продвижении эпиков, основываясь на их вкладе в концепцию портфеля</t>
  </si>
  <si>
    <t>Мы финансируем потоки ценности разработки, а не проекты</t>
  </si>
  <si>
    <t>Мы балансируем наши инвестиции в Решения по горизонтам инвестирования</t>
  </si>
  <si>
    <t>Мы просматриваем и анализируем эпики в порядке приоритета</t>
  </si>
  <si>
    <t>Мы сопоставляем объем запросов с возможностями, ограничивая количество эпиков в канбане портфеля</t>
  </si>
  <si>
    <t>Мы обеспечиваем беспрепятственную интеграцию недавно одобренных эпиков в процесс планирования ART</t>
  </si>
  <si>
    <t>Мы поддерживаем ART в части перехода к объективным замерам прогресса</t>
  </si>
  <si>
    <t>У нас есть специальная группа людей для внедрения бережливого управления портфелем</t>
  </si>
  <si>
    <t>Для описания стратегии нашего портфеля мы используем Стратегические Темы, основанные на результатах</t>
  </si>
  <si>
    <t>Мы определили, как должна измениться наша бизнес-модель, чтобы воплотить концепцию портфеля</t>
  </si>
  <si>
    <t>Мы используем концепцию портфеля, чтобы описать желаемое будущее состояние</t>
  </si>
  <si>
    <t>Наши эпики помогают воплощать концецию портфеля</t>
  </si>
  <si>
    <t>У каждого эпика в канбане портфеля есть Декларация Гипотезы с четко определенными бизнес-результатами</t>
  </si>
  <si>
    <t>Наши владельцы эпиков в инициативном порядке управляют ими на протяжении всего их жизненного цикла</t>
  </si>
  <si>
    <t>По крайней мере, раз в квартал мы пересматриваем приоритеты, для воплощения концепции портфеля</t>
  </si>
  <si>
    <t>Мы принимаем и пересматриваем инвестиционные решения по эпикам не реже одного раза в месяц</t>
  </si>
  <si>
    <t>Мы используем договоры, поддерживающие гибкие (Agile) способы работы с нашими поставщиками</t>
  </si>
  <si>
    <t>Мы постоянно интегрируем действия по соблюдению нормативно-правового контроля на протяжении всей разработки</t>
  </si>
  <si>
    <t>Мы пересматриваем и корректируем финансирование, которое получает каждый поток создания ценности не реже двух раз в год</t>
  </si>
  <si>
    <t>Мы игнорируем незвозвратные затраты при принятии  инвестиционных решений на будущее</t>
  </si>
  <si>
    <t>Мы прогнозируем продолжительность каждого эпика</t>
  </si>
  <si>
    <t>Мы используем KPI для измерения общей эффективности бизнеса</t>
  </si>
  <si>
    <t>Утверждение</t>
  </si>
  <si>
    <t>СИФ: Связь портфеля со стратегией предприятия</t>
  </si>
  <si>
    <t>СИФ: Поддержка концепции портфеля в актуальном состоянии</t>
  </si>
  <si>
    <t>СИФ: Реализация концепции портфеля с помощью эпиков</t>
  </si>
  <si>
    <t>СИФ: Утверждение бережливых бюджетов и ограничений</t>
  </si>
  <si>
    <t>СИФ: Установка портфельного потока</t>
  </si>
  <si>
    <t>ГРП: Координация потоков создания ценности</t>
  </si>
  <si>
    <t>ГРП: Поддержка движения ART</t>
  </si>
  <si>
    <t>ГРП: Содействие совершенству в операционной деятельности</t>
  </si>
  <si>
    <t>ЛУ: Динамическое создание прогнозов и бюджетов</t>
  </si>
  <si>
    <t>ЛУ: Измерение эффективности портфеля</t>
  </si>
  <si>
    <t>Мы уверены, что наши лидеры  в области бизнеса и технологий одинаково понимают стратегию портфеля</t>
  </si>
  <si>
    <t>У нас есть четко определенная стратегия портфеля</t>
  </si>
  <si>
    <t>Мы быстро реагируем на изменения, которые требуют обновления стратегии нашего портфеля</t>
  </si>
  <si>
    <t>Мы используем дорожные карты набегающей волны, чтобы показать, как менялись планы реалитзации концепции портфеля</t>
  </si>
  <si>
    <t>Мы находим баланс между инвестициями в бизнес- и вспомогательные (enabler) эпики</t>
  </si>
  <si>
    <t>Мы передаем полномочия по принятию решений об эпиках, которые ниже порога попадания в портфель, на уровень ART</t>
  </si>
  <si>
    <t>Наши владельцы бизнеса следят за тем, чтобы приоритеты ART соответствовали приоритетам портфеля</t>
  </si>
  <si>
    <t>Нам достаточно только бережливого (описания) бизнес-кейса, чтобы продвинуть наши эпики в сторону реализации</t>
  </si>
  <si>
    <t>Мы проверяем гипотезы с помощью MVP, прежде чем переходить к реализации эпика в полном объеме</t>
  </si>
  <si>
    <t>Мы применяем одинаковый цикл планирования во всех Поездах ART в нашем портфеле</t>
  </si>
  <si>
    <t>Мы активно координируем поставку эпиков, которые пересекают несколько потоков разработки</t>
  </si>
  <si>
    <t>Мы делимся улучшениями в части своей работы в портфеле</t>
  </si>
  <si>
    <t>Мы используем коллективное обсуждение для достижения консенсуса по корректировкам бюджета</t>
  </si>
  <si>
    <t>Мы оцениваем прогресс в отношении Стратегических Тем нашего портфеля не реже одного раза в квартал</t>
  </si>
  <si>
    <t>Мы измеряем время протекания эпика (от создания до завершения реализации), чтобы выявить препятствия на его пути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</si>
</sst>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0">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thin">
        <color indexed="64"/>
      </right>
      <top/>
      <bottom style="thin">
        <color indexed="64"/>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right/>
      <top style="medium">
        <color indexed="64"/>
      </top>
      <bottom/>
      <diagonal/>
    </border>
    <border>
      <left style="thin">
        <color auto="1"/>
      </left>
      <right style="medium">
        <color auto="1"/>
      </right>
      <top style="medium">
        <color indexed="64"/>
      </top>
      <bottom style="thin">
        <color auto="1"/>
      </bottom>
      <diagonal/>
    </border>
    <border>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medium">
        <color auto="1"/>
      </right>
      <top style="medium">
        <color auto="1"/>
      </top>
      <bottom style="medium">
        <color auto="1"/>
      </bottom>
      <diagonal/>
    </border>
  </borders>
  <cellStyleXfs count="1">
    <xf numFmtId="0" fontId="0" fillId="0" borderId="0"/>
  </cellStyleXfs>
  <cellXfs count="89">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4" fillId="0" borderId="0" xfId="0" applyFont="1" applyFill="1"/>
    <xf numFmtId="0" fontId="3" fillId="0" borderId="0" xfId="0" applyFont="1" applyFill="1"/>
    <xf numFmtId="0" fontId="2" fillId="0" borderId="0" xfId="0" applyFont="1" applyFill="1" applyBorder="1" applyAlignment="1">
      <alignment vertical="top"/>
    </xf>
    <xf numFmtId="0" fontId="1" fillId="0" borderId="7" xfId="0" applyFont="1" applyFill="1" applyBorder="1" applyAlignment="1">
      <alignment vertical="top"/>
    </xf>
    <xf numFmtId="0" fontId="1" fillId="0" borderId="0" xfId="0" applyFont="1" applyAlignment="1">
      <alignment wrapText="1"/>
    </xf>
    <xf numFmtId="0" fontId="3" fillId="0" borderId="6" xfId="0" applyFont="1" applyFill="1" applyBorder="1"/>
    <xf numFmtId="0" fontId="1" fillId="0" borderId="5" xfId="0" applyFont="1" applyBorder="1" applyAlignment="1">
      <alignment vertical="center"/>
    </xf>
    <xf numFmtId="0" fontId="1" fillId="0" borderId="6" xfId="0" applyFont="1" applyBorder="1"/>
    <xf numFmtId="2" fontId="3" fillId="0" borderId="5" xfId="0" applyNumberFormat="1" applyFont="1" applyBorder="1" applyAlignment="1">
      <alignment wrapText="1"/>
    </xf>
    <xf numFmtId="0" fontId="6" fillId="2" borderId="3" xfId="0" applyFont="1" applyFill="1" applyBorder="1" applyAlignment="1">
      <alignment wrapText="1"/>
    </xf>
    <xf numFmtId="0" fontId="6" fillId="2" borderId="9" xfId="0" applyFont="1" applyFill="1" applyBorder="1" applyAlignment="1">
      <alignment wrapText="1"/>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2" fillId="0" borderId="13" xfId="0" applyFont="1" applyBorder="1"/>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Border="1" applyAlignment="1">
      <alignment horizontal="centerContinuous"/>
    </xf>
    <xf numFmtId="0" fontId="8" fillId="3" borderId="0" xfId="0" applyFont="1" applyFill="1" applyBorder="1" applyAlignment="1">
      <alignment horizontal="center"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7" fillId="3" borderId="0" xfId="0" applyFont="1" applyFill="1" applyBorder="1" applyAlignment="1">
      <alignment horizontal="centerContinuous"/>
    </xf>
    <xf numFmtId="0" fontId="1" fillId="3" borderId="0" xfId="0" applyFont="1" applyFill="1" applyBorder="1" applyAlignment="1">
      <alignment horizontal="left" vertical="center"/>
    </xf>
    <xf numFmtId="0" fontId="9" fillId="3" borderId="0" xfId="0" applyFont="1" applyFill="1" applyBorder="1" applyAlignment="1">
      <alignment horizontal="left"/>
    </xf>
    <xf numFmtId="0" fontId="6" fillId="3" borderId="0" xfId="0" applyFont="1" applyFill="1" applyBorder="1" applyAlignment="1">
      <alignment horizontal="left" vertical="center"/>
    </xf>
    <xf numFmtId="0" fontId="2" fillId="3" borderId="0" xfId="0" applyFont="1" applyFill="1" applyBorder="1" applyAlignment="1">
      <alignment vertical="center"/>
    </xf>
    <xf numFmtId="0" fontId="6" fillId="2" borderId="8" xfId="0" applyFont="1" applyFill="1" applyBorder="1" applyAlignment="1">
      <alignment horizontal="center" vertical="center" wrapText="1"/>
    </xf>
    <xf numFmtId="0" fontId="2" fillId="0" borderId="3" xfId="0" applyFont="1" applyBorder="1" applyAlignment="1">
      <alignment wrapText="1"/>
    </xf>
    <xf numFmtId="0" fontId="2" fillId="0" borderId="15" xfId="0" applyFont="1" applyBorder="1"/>
    <xf numFmtId="0" fontId="2" fillId="0" borderId="3" xfId="0" applyFont="1" applyBorder="1"/>
    <xf numFmtId="0" fontId="2" fillId="0" borderId="15" xfId="0" applyFont="1" applyFill="1" applyBorder="1" applyAlignment="1">
      <alignment vertical="top"/>
    </xf>
    <xf numFmtId="0" fontId="1" fillId="0" borderId="6" xfId="0" applyFont="1" applyBorder="1" applyAlignment="1">
      <alignment vertical="center"/>
    </xf>
    <xf numFmtId="0" fontId="2" fillId="0" borderId="2" xfId="0" applyFont="1" applyBorder="1" applyAlignment="1">
      <alignment wrapText="1"/>
    </xf>
    <xf numFmtId="0" fontId="2" fillId="0" borderId="0" xfId="0" applyFont="1" applyBorder="1"/>
    <xf numFmtId="0" fontId="2" fillId="0" borderId="0" xfId="0" applyFont="1" applyBorder="1" applyAlignment="1">
      <alignment wrapText="1"/>
    </xf>
    <xf numFmtId="0" fontId="1" fillId="0" borderId="14" xfId="0" applyFont="1" applyFill="1" applyBorder="1"/>
    <xf numFmtId="0" fontId="1" fillId="0" borderId="10" xfId="0" applyFont="1" applyFill="1" applyBorder="1"/>
    <xf numFmtId="0" fontId="1" fillId="0" borderId="6" xfId="0" applyFont="1" applyFill="1" applyBorder="1"/>
    <xf numFmtId="0" fontId="1" fillId="0" borderId="5" xfId="0" applyFont="1" applyFill="1" applyBorder="1"/>
    <xf numFmtId="0" fontId="1" fillId="0" borderId="5" xfId="0" applyFont="1" applyBorder="1" applyAlignment="1">
      <alignment horizontal="right"/>
    </xf>
    <xf numFmtId="2" fontId="1" fillId="0" borderId="5" xfId="0" applyNumberFormat="1" applyFont="1" applyBorder="1" applyAlignment="1">
      <alignment horizontal="right"/>
    </xf>
    <xf numFmtId="0" fontId="1" fillId="0" borderId="16" xfId="0" applyFont="1" applyFill="1" applyBorder="1"/>
    <xf numFmtId="0" fontId="1" fillId="0" borderId="17" xfId="0" applyFont="1" applyFill="1" applyBorder="1"/>
    <xf numFmtId="0" fontId="1" fillId="0" borderId="17" xfId="0" applyFont="1" applyBorder="1" applyAlignment="1">
      <alignment horizontal="right"/>
    </xf>
    <xf numFmtId="2" fontId="1" fillId="0" borderId="17" xfId="0" applyNumberFormat="1" applyFont="1" applyBorder="1" applyAlignment="1">
      <alignment horizontal="right"/>
    </xf>
    <xf numFmtId="2" fontId="1" fillId="0" borderId="14" xfId="0" applyNumberFormat="1" applyFont="1" applyBorder="1" applyAlignment="1">
      <alignment horizontal="right"/>
    </xf>
    <xf numFmtId="0" fontId="1" fillId="0" borderId="18" xfId="0" applyFont="1" applyFill="1" applyBorder="1"/>
    <xf numFmtId="2" fontId="1" fillId="0" borderId="19" xfId="0" applyNumberFormat="1" applyFont="1" applyBorder="1" applyAlignment="1">
      <alignment horizontal="right"/>
    </xf>
    <xf numFmtId="0" fontId="1" fillId="0" borderId="19" xfId="0" applyFont="1" applyFill="1" applyBorder="1"/>
    <xf numFmtId="0" fontId="1" fillId="0" borderId="20" xfId="0" applyFont="1" applyFill="1" applyBorder="1"/>
    <xf numFmtId="0" fontId="1" fillId="0" borderId="21" xfId="0" applyFont="1" applyFill="1" applyBorder="1"/>
    <xf numFmtId="0" fontId="1" fillId="0" borderId="21" xfId="0" applyFont="1" applyBorder="1" applyAlignment="1">
      <alignment horizontal="right"/>
    </xf>
    <xf numFmtId="0" fontId="1" fillId="0" borderId="22" xfId="0" applyFont="1" applyFill="1" applyBorder="1"/>
    <xf numFmtId="0" fontId="1" fillId="0" borderId="4" xfId="0" applyFont="1" applyBorder="1"/>
    <xf numFmtId="0" fontId="1" fillId="0" borderId="23" xfId="0" applyFont="1" applyFill="1" applyBorder="1"/>
    <xf numFmtId="0" fontId="1" fillId="0" borderId="23" xfId="0" applyFont="1" applyBorder="1" applyAlignment="1">
      <alignment horizontal="right"/>
    </xf>
    <xf numFmtId="2" fontId="1" fillId="0" borderId="23" xfId="0" applyNumberFormat="1" applyFont="1" applyBorder="1" applyAlignment="1">
      <alignment horizontal="right"/>
    </xf>
    <xf numFmtId="0" fontId="3" fillId="0" borderId="14" xfId="0" applyFont="1" applyFill="1" applyBorder="1"/>
    <xf numFmtId="0" fontId="3" fillId="0" borderId="19" xfId="0" applyFont="1" applyFill="1" applyBorder="1"/>
    <xf numFmtId="0" fontId="3" fillId="0" borderId="22" xfId="0" applyFont="1" applyFill="1" applyBorder="1"/>
    <xf numFmtId="2" fontId="1" fillId="0" borderId="21" xfId="0" applyNumberFormat="1" applyFont="1" applyBorder="1" applyAlignment="1">
      <alignment horizontal="right"/>
    </xf>
    <xf numFmtId="0" fontId="1" fillId="0" borderId="24" xfId="0" applyFont="1" applyFill="1" applyBorder="1"/>
    <xf numFmtId="0" fontId="1" fillId="0" borderId="25" xfId="0" applyFont="1" applyFill="1" applyBorder="1"/>
    <xf numFmtId="0" fontId="1" fillId="0" borderId="25" xfId="0" applyFont="1" applyBorder="1" applyAlignment="1">
      <alignment horizontal="right"/>
    </xf>
    <xf numFmtId="2" fontId="1" fillId="0" borderId="25" xfId="0" applyNumberFormat="1" applyFont="1" applyBorder="1" applyAlignment="1">
      <alignment horizontal="right"/>
    </xf>
    <xf numFmtId="2" fontId="1" fillId="0" borderId="26" xfId="0" applyNumberFormat="1" applyFont="1" applyBorder="1" applyAlignment="1">
      <alignment horizontal="right"/>
    </xf>
    <xf numFmtId="0" fontId="1" fillId="0" borderId="27" xfId="0" applyFont="1" applyFill="1" applyBorder="1"/>
    <xf numFmtId="0" fontId="3" fillId="0" borderId="1" xfId="0" applyFont="1" applyFill="1" applyBorder="1"/>
    <xf numFmtId="0" fontId="3" fillId="0" borderId="26" xfId="0" applyFont="1" applyFill="1" applyBorder="1"/>
    <xf numFmtId="2" fontId="1" fillId="0" borderId="1" xfId="0" applyNumberFormat="1" applyFont="1" applyBorder="1" applyAlignment="1">
      <alignment horizontal="right"/>
    </xf>
    <xf numFmtId="0" fontId="1" fillId="0" borderId="26" xfId="0" applyFont="1" applyFill="1" applyBorder="1"/>
    <xf numFmtId="49" fontId="6" fillId="2" borderId="28" xfId="0" applyNumberFormat="1" applyFont="1" applyFill="1" applyBorder="1" applyAlignment="1">
      <alignment horizontal="center" vertical="center"/>
    </xf>
    <xf numFmtId="0" fontId="6" fillId="2" borderId="29" xfId="0" applyFont="1" applyFill="1" applyBorder="1" applyAlignment="1">
      <alignment horizontal="center" vertical="center" wrapText="1"/>
    </xf>
    <xf numFmtId="49" fontId="6" fillId="2" borderId="29"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ru-RU"/>
              <a:t>Экономное управление портфелем</a:t>
            </a:r>
            <a:endParaRPr lang="en-US"/>
          </a:p>
        </c:rich>
      </c:tx>
      <c:layout>
        <c:manualLayout>
          <c:xMode val="edge"/>
          <c:yMode val="edge"/>
          <c:x val="0.38778468528189614"/>
          <c:y val="2.7801933765632236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'Оценка LPM'!$B$53:$B$62</c:f>
              <c:strCache>
                <c:ptCount val="10"/>
                <c:pt idx="0">
                  <c:v>СИФ: Связь портфеля со стратегией предприятия</c:v>
                </c:pt>
                <c:pt idx="1">
                  <c:v>СИФ: Поддержка концепции портфеля в актуальном состоянии</c:v>
                </c:pt>
                <c:pt idx="2">
                  <c:v>СИФ: Реализация концепции портфеля с помощью эпиков</c:v>
                </c:pt>
                <c:pt idx="3">
                  <c:v>СИФ: Утверждение бережливых бюджетов и ограничений</c:v>
                </c:pt>
                <c:pt idx="4">
                  <c:v>СИФ: Установка портфельного потока</c:v>
                </c:pt>
                <c:pt idx="5">
                  <c:v>ГРП: Координация потоков создания ценности</c:v>
                </c:pt>
                <c:pt idx="6">
                  <c:v>ГРП: Поддержка движения ART</c:v>
                </c:pt>
                <c:pt idx="7">
                  <c:v>ГРП: Содействие совершенству в операционной деятельности</c:v>
                </c:pt>
                <c:pt idx="8">
                  <c:v>ЛУ: Динамическое создание прогнозов и бюджетов</c:v>
                </c:pt>
                <c:pt idx="9">
                  <c:v>ЛУ: Измерение эффективности портфеля</c:v>
                </c:pt>
              </c:strCache>
            </c:strRef>
          </c:cat>
          <c:val>
            <c:numRef>
              <c:f>'Оценка LPM'!$C$53:$C$62</c:f>
              <c:numCache>
                <c:formatCode>0.00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ru-RU"/>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showGridLines="0" tabSelected="1" zoomScale="115" zoomScaleNormal="115" zoomScaleSheetLayoutView="100" zoomScalePageLayoutView="143" workbookViewId="0">
      <pane xSplit="1" ySplit="8" topLeftCell="B27" activePane="bottomRight" state="frozen"/>
      <selection pane="topRight" activeCell="C1" sqref="C1"/>
      <selection pane="bottomLeft" activeCell="A9" sqref="A9"/>
      <selection pane="bottomRight" activeCell="C50" sqref="C50"/>
    </sheetView>
  </sheetViews>
  <sheetFormatPr defaultColWidth="11.28515625" defaultRowHeight="12.75" x14ac:dyDescent="0.2"/>
  <cols>
    <col min="1" max="1" width="34.7109375" style="10" customWidth="1"/>
    <col min="2" max="2" width="57.28515625" style="10" bestFit="1" customWidth="1"/>
    <col min="3" max="3" width="94.140625" style="2" customWidth="1"/>
    <col min="4" max="4" width="11.28515625" style="1" customWidth="1"/>
    <col min="5" max="12" width="11.28515625" style="1"/>
    <col min="13" max="13" width="0" style="1" hidden="1" customWidth="1"/>
    <col min="14" max="16384" width="11.28515625" style="1"/>
  </cols>
  <sheetData>
    <row r="1" spans="1:13" s="5" customFormat="1" ht="27.95" customHeight="1" x14ac:dyDescent="0.25">
      <c r="A1" s="7"/>
      <c r="B1" s="36"/>
      <c r="D1" s="32"/>
    </row>
    <row r="2" spans="1:13" s="6" customFormat="1" ht="21" customHeight="1" x14ac:dyDescent="0.2">
      <c r="A2" s="7"/>
      <c r="B2" s="37" t="s">
        <v>0</v>
      </c>
      <c r="D2" s="33"/>
    </row>
    <row r="3" spans="1:13" s="5" customFormat="1" ht="21" customHeight="1" x14ac:dyDescent="0.3">
      <c r="A3" s="7"/>
      <c r="B3" s="38" t="s">
        <v>4</v>
      </c>
      <c r="D3" s="32"/>
    </row>
    <row r="4" spans="1:13" s="4" customFormat="1" ht="15.75" customHeight="1" x14ac:dyDescent="0.2">
      <c r="A4" s="8"/>
      <c r="B4" s="39" t="s">
        <v>1</v>
      </c>
      <c r="D4" s="34"/>
    </row>
    <row r="5" spans="1:13" s="4" customFormat="1" ht="3.75" customHeight="1" x14ac:dyDescent="0.2">
      <c r="A5" s="8"/>
      <c r="B5" s="8"/>
      <c r="C5" s="40"/>
      <c r="D5" s="35"/>
    </row>
    <row r="6" spans="1:13" s="4" customFormat="1" ht="15.75" customHeight="1" x14ac:dyDescent="0.2">
      <c r="A6" s="8"/>
      <c r="B6" s="8"/>
      <c r="C6" s="40"/>
      <c r="D6" s="35"/>
    </row>
    <row r="7" spans="1:13" s="4" customFormat="1" ht="3.75" customHeight="1" thickBot="1" x14ac:dyDescent="0.25">
      <c r="A7" s="8"/>
      <c r="B7" s="8"/>
      <c r="C7" s="40"/>
      <c r="D7" s="35"/>
    </row>
    <row r="8" spans="1:13" s="3" customFormat="1" ht="24.75" thickBot="1" x14ac:dyDescent="0.25">
      <c r="A8" s="20" t="s">
        <v>5</v>
      </c>
      <c r="B8" s="20" t="s">
        <v>6</v>
      </c>
      <c r="C8" s="21" t="s">
        <v>45</v>
      </c>
      <c r="D8" s="86" t="s">
        <v>7</v>
      </c>
      <c r="E8" s="87" t="s">
        <v>8</v>
      </c>
      <c r="F8" s="87" t="s">
        <v>9</v>
      </c>
      <c r="G8" s="87" t="s">
        <v>10</v>
      </c>
      <c r="H8" s="88" t="s">
        <v>11</v>
      </c>
      <c r="I8" s="87" t="s">
        <v>12</v>
      </c>
      <c r="J8" s="23" t="s">
        <v>13</v>
      </c>
      <c r="K8" s="41" t="s">
        <v>14</v>
      </c>
      <c r="L8" s="22" t="s">
        <v>5</v>
      </c>
      <c r="M8" s="24" t="s">
        <v>2</v>
      </c>
    </row>
    <row r="9" spans="1:13" s="11" customFormat="1" ht="12" customHeight="1" x14ac:dyDescent="0.2">
      <c r="A9" s="42" t="s">
        <v>15</v>
      </c>
      <c r="B9" s="28" t="s">
        <v>46</v>
      </c>
      <c r="C9" s="29" t="s">
        <v>57</v>
      </c>
      <c r="D9" s="56"/>
      <c r="E9" s="57"/>
      <c r="F9" s="57"/>
      <c r="G9" s="57"/>
      <c r="H9" s="57" t="s">
        <v>3</v>
      </c>
      <c r="I9" s="57"/>
      <c r="J9" s="58">
        <f t="shared" ref="J9:J50" si="0">IF(D9="X",5,IF(E9="X",4,IF(F9="X",3,IF(G9="X",2,IF(H9="X",1,IF(I9="X","#N/A",""))))))</f>
        <v>1</v>
      </c>
      <c r="K9" s="59">
        <f>IF(SUM(J9:J13)=0,NA(),AVERAGEIF(J9:J13,"&lt;&gt;0"))</f>
        <v>1</v>
      </c>
      <c r="L9" s="60">
        <f>IF(SUM(J9:J32)=0,NA(),AVERAGEIF(J9:J32,"&lt;&gt;0"))</f>
        <v>1</v>
      </c>
      <c r="M9" s="51">
        <f>AVERAGE(J9:J14)</f>
        <v>1</v>
      </c>
    </row>
    <row r="10" spans="1:13" s="11" customFormat="1" ht="12.95" customHeight="1" x14ac:dyDescent="0.2">
      <c r="A10" s="47"/>
      <c r="B10" s="48"/>
      <c r="C10" s="30" t="s">
        <v>56</v>
      </c>
      <c r="D10" s="61"/>
      <c r="E10" s="53"/>
      <c r="F10" s="53"/>
      <c r="G10" s="53"/>
      <c r="H10" s="53" t="s">
        <v>3</v>
      </c>
      <c r="I10" s="53"/>
      <c r="J10" s="54">
        <f t="shared" ref="J10" si="1">IF(D10="X",5,IF(E10="X",4,IF(F10="X",3,IF(G10="X",2,IF(H10="X",1,IF(I10="X","#N/A",""))))))</f>
        <v>1</v>
      </c>
      <c r="K10" s="55"/>
      <c r="L10" s="62"/>
      <c r="M10" s="51"/>
    </row>
    <row r="11" spans="1:13" s="11" customFormat="1" ht="12.95" customHeight="1" x14ac:dyDescent="0.2">
      <c r="A11" s="25"/>
      <c r="B11" s="13"/>
      <c r="C11" s="30" t="s">
        <v>18</v>
      </c>
      <c r="D11" s="61"/>
      <c r="E11" s="53"/>
      <c r="F11" s="53"/>
      <c r="G11" s="53"/>
      <c r="H11" s="53" t="s">
        <v>3</v>
      </c>
      <c r="I11" s="53"/>
      <c r="J11" s="54">
        <f t="shared" si="0"/>
        <v>1</v>
      </c>
      <c r="K11" s="54"/>
      <c r="L11" s="63"/>
      <c r="M11" s="52"/>
    </row>
    <row r="12" spans="1:13" s="11" customFormat="1" ht="12.95" customHeight="1" x14ac:dyDescent="0.2">
      <c r="A12" s="25"/>
      <c r="B12" s="13"/>
      <c r="C12" s="30" t="s">
        <v>58</v>
      </c>
      <c r="D12" s="61"/>
      <c r="E12" s="53"/>
      <c r="F12" s="53"/>
      <c r="G12" s="53"/>
      <c r="H12" s="53" t="s">
        <v>3</v>
      </c>
      <c r="I12" s="53"/>
      <c r="J12" s="54">
        <f t="shared" si="0"/>
        <v>1</v>
      </c>
      <c r="K12" s="54"/>
      <c r="L12" s="63"/>
      <c r="M12" s="52"/>
    </row>
    <row r="13" spans="1:13" s="11" customFormat="1" ht="12.95" customHeight="1" thickBot="1" x14ac:dyDescent="0.25">
      <c r="A13" s="25"/>
      <c r="B13" s="13"/>
      <c r="C13" s="30" t="s">
        <v>31</v>
      </c>
      <c r="D13" s="64"/>
      <c r="E13" s="65"/>
      <c r="F13" s="65"/>
      <c r="G13" s="65"/>
      <c r="H13" s="65" t="s">
        <v>3</v>
      </c>
      <c r="I13" s="65"/>
      <c r="J13" s="66">
        <f t="shared" si="0"/>
        <v>1</v>
      </c>
      <c r="K13" s="66"/>
      <c r="L13" s="67"/>
      <c r="M13" s="52"/>
    </row>
    <row r="14" spans="1:13" s="11" customFormat="1" ht="12.95" customHeight="1" x14ac:dyDescent="0.2">
      <c r="A14" s="42" t="s">
        <v>15</v>
      </c>
      <c r="B14" s="28" t="s">
        <v>47</v>
      </c>
      <c r="C14" s="29" t="s">
        <v>19</v>
      </c>
      <c r="D14" s="56"/>
      <c r="E14" s="57"/>
      <c r="F14" s="57"/>
      <c r="G14" s="57"/>
      <c r="H14" s="57" t="s">
        <v>3</v>
      </c>
      <c r="I14" s="57"/>
      <c r="J14" s="58">
        <f t="shared" si="0"/>
        <v>1</v>
      </c>
      <c r="K14" s="59">
        <f>IF(SUM(J14:J18)=0,NA(),AVERAGEIF(J14:J18,"&lt;&gt;0"))</f>
        <v>1</v>
      </c>
      <c r="L14" s="50"/>
      <c r="M14" s="52"/>
    </row>
    <row r="15" spans="1:13" s="11" customFormat="1" ht="12.95" customHeight="1" x14ac:dyDescent="0.2">
      <c r="A15" s="26"/>
      <c r="B15" s="9"/>
      <c r="C15" s="30" t="s">
        <v>20</v>
      </c>
      <c r="D15" s="61"/>
      <c r="E15" s="53"/>
      <c r="F15" s="53"/>
      <c r="G15" s="53"/>
      <c r="H15" s="53" t="s">
        <v>3</v>
      </c>
      <c r="I15" s="53"/>
      <c r="J15" s="54">
        <f t="shared" si="0"/>
        <v>1</v>
      </c>
      <c r="K15" s="54"/>
      <c r="L15" s="63"/>
      <c r="M15" s="52"/>
    </row>
    <row r="16" spans="1:13" s="11" customFormat="1" ht="12.95" customHeight="1" x14ac:dyDescent="0.2">
      <c r="A16" s="26"/>
      <c r="B16" s="9"/>
      <c r="C16" s="30" t="s">
        <v>21</v>
      </c>
      <c r="D16" s="61"/>
      <c r="E16" s="53"/>
      <c r="F16" s="53"/>
      <c r="G16" s="53"/>
      <c r="H16" s="53" t="s">
        <v>3</v>
      </c>
      <c r="I16" s="53"/>
      <c r="J16" s="54">
        <f t="shared" si="0"/>
        <v>1</v>
      </c>
      <c r="K16" s="54"/>
      <c r="L16" s="63"/>
      <c r="M16" s="52"/>
    </row>
    <row r="17" spans="1:13" s="11" customFormat="1" ht="12.95" customHeight="1" x14ac:dyDescent="0.2">
      <c r="A17" s="26"/>
      <c r="B17" s="9"/>
      <c r="C17" s="30" t="s">
        <v>32</v>
      </c>
      <c r="D17" s="61"/>
      <c r="E17" s="53"/>
      <c r="F17" s="53"/>
      <c r="G17" s="53"/>
      <c r="H17" s="53" t="s">
        <v>3</v>
      </c>
      <c r="I17" s="53"/>
      <c r="J17" s="54">
        <f t="shared" ref="J17" si="2">IF(D17="X",5,IF(E17="X",4,IF(F17="X",3,IF(G17="X",2,IF(H17="X",1,IF(I17="X","#N/A",""))))))</f>
        <v>1</v>
      </c>
      <c r="K17" s="54"/>
      <c r="L17" s="63"/>
      <c r="M17" s="52"/>
    </row>
    <row r="18" spans="1:13" s="11" customFormat="1" ht="12.95" customHeight="1" thickBot="1" x14ac:dyDescent="0.25">
      <c r="A18" s="27"/>
      <c r="B18" s="14"/>
      <c r="C18" s="68" t="s">
        <v>33</v>
      </c>
      <c r="D18" s="76"/>
      <c r="E18" s="77"/>
      <c r="F18" s="77"/>
      <c r="G18" s="77"/>
      <c r="H18" s="77" t="s">
        <v>3</v>
      </c>
      <c r="I18" s="77"/>
      <c r="J18" s="78">
        <f t="shared" si="0"/>
        <v>1</v>
      </c>
      <c r="K18" s="78"/>
      <c r="L18" s="85"/>
      <c r="M18" s="52"/>
    </row>
    <row r="19" spans="1:13" s="11" customFormat="1" ht="12.95" customHeight="1" x14ac:dyDescent="0.2">
      <c r="A19" s="42" t="s">
        <v>15</v>
      </c>
      <c r="B19" s="28" t="s">
        <v>48</v>
      </c>
      <c r="C19" s="30" t="s">
        <v>34</v>
      </c>
      <c r="D19" s="56"/>
      <c r="E19" s="57"/>
      <c r="F19" s="57"/>
      <c r="G19" s="57"/>
      <c r="H19" s="57" t="s">
        <v>3</v>
      </c>
      <c r="I19" s="57"/>
      <c r="J19" s="58">
        <f t="shared" si="0"/>
        <v>1</v>
      </c>
      <c r="K19" s="59">
        <f>IF(SUM(J19:J22)=0,NA(),AVERAGEIF(J19:J22,"&lt;&gt;0"))</f>
        <v>1</v>
      </c>
      <c r="L19" s="50"/>
      <c r="M19" s="52"/>
    </row>
    <row r="20" spans="1:13" s="11" customFormat="1" ht="12.95" customHeight="1" x14ac:dyDescent="0.2">
      <c r="A20" s="47"/>
      <c r="B20" s="48"/>
      <c r="C20" s="30" t="s">
        <v>59</v>
      </c>
      <c r="D20" s="61"/>
      <c r="E20" s="53"/>
      <c r="F20" s="53"/>
      <c r="G20" s="53"/>
      <c r="H20" s="53" t="s">
        <v>3</v>
      </c>
      <c r="I20" s="53"/>
      <c r="J20" s="54">
        <f t="shared" si="0"/>
        <v>1</v>
      </c>
      <c r="K20" s="55"/>
      <c r="L20" s="63"/>
      <c r="M20" s="52"/>
    </row>
    <row r="21" spans="1:13" s="11" customFormat="1" ht="12.95" customHeight="1" x14ac:dyDescent="0.2">
      <c r="A21" s="26"/>
      <c r="B21" s="9"/>
      <c r="C21" s="30" t="s">
        <v>22</v>
      </c>
      <c r="D21" s="61"/>
      <c r="E21" s="53"/>
      <c r="F21" s="53"/>
      <c r="G21" s="53"/>
      <c r="H21" s="53" t="s">
        <v>3</v>
      </c>
      <c r="I21" s="53"/>
      <c r="J21" s="54">
        <f t="shared" si="0"/>
        <v>1</v>
      </c>
      <c r="K21" s="54"/>
      <c r="L21" s="63"/>
      <c r="M21" s="52"/>
    </row>
    <row r="22" spans="1:13" s="11" customFormat="1" ht="12.95" customHeight="1" thickBot="1" x14ac:dyDescent="0.25">
      <c r="A22" s="26"/>
      <c r="B22" s="9"/>
      <c r="C22" s="30" t="s">
        <v>23</v>
      </c>
      <c r="D22" s="64"/>
      <c r="E22" s="65"/>
      <c r="F22" s="65"/>
      <c r="G22" s="65"/>
      <c r="H22" s="65" t="s">
        <v>3</v>
      </c>
      <c r="I22" s="65"/>
      <c r="J22" s="66">
        <f t="shared" si="0"/>
        <v>1</v>
      </c>
      <c r="K22" s="66"/>
      <c r="L22" s="67"/>
      <c r="M22" s="52"/>
    </row>
    <row r="23" spans="1:13" s="12" customFormat="1" ht="12.95" customHeight="1" x14ac:dyDescent="0.2">
      <c r="A23" s="42" t="s">
        <v>15</v>
      </c>
      <c r="B23" s="28" t="s">
        <v>49</v>
      </c>
      <c r="C23" s="29" t="s">
        <v>24</v>
      </c>
      <c r="D23" s="81"/>
      <c r="E23" s="69"/>
      <c r="F23" s="69"/>
      <c r="G23" s="69"/>
      <c r="H23" s="69" t="s">
        <v>3</v>
      </c>
      <c r="I23" s="69"/>
      <c r="J23" s="70">
        <f>IF(D23="X",5,IF(E23="X",4,IF(F23="X",3,IF(G23="X",2,IF(H23="X",1,IF(I23="X","#N/A",""))))))</f>
        <v>1</v>
      </c>
      <c r="K23" s="71">
        <f>IF(SUM(J23:J27)=0,NA(),AVERAGEIF(J23:J27,"&lt;&gt;0"))</f>
        <v>1</v>
      </c>
      <c r="L23" s="82"/>
      <c r="M23" s="16">
        <f>AVERAGE(J23:J40)</f>
        <v>1</v>
      </c>
    </row>
    <row r="24" spans="1:13" s="12" customFormat="1" ht="12.95" customHeight="1" x14ac:dyDescent="0.2">
      <c r="A24" s="25"/>
      <c r="B24" s="13"/>
      <c r="C24" s="30" t="s">
        <v>25</v>
      </c>
      <c r="D24" s="61"/>
      <c r="E24" s="53"/>
      <c r="F24" s="53"/>
      <c r="G24" s="53"/>
      <c r="H24" s="53" t="s">
        <v>3</v>
      </c>
      <c r="I24" s="53"/>
      <c r="J24" s="54">
        <f t="shared" ref="J24:J43" si="3">IF(D24="X",5,IF(E24="X",4,IF(F24="X",3,IF(G24="X",2,IF(H24="X",1,IF(I24="X","#N/A",""))))))</f>
        <v>1</v>
      </c>
      <c r="K24" s="54"/>
      <c r="L24" s="73"/>
      <c r="M24" s="16"/>
    </row>
    <row r="25" spans="1:13" s="12" customFormat="1" ht="12.95" customHeight="1" x14ac:dyDescent="0.2">
      <c r="A25" s="25"/>
      <c r="B25" s="13"/>
      <c r="C25" s="30" t="s">
        <v>60</v>
      </c>
      <c r="D25" s="61"/>
      <c r="E25" s="53"/>
      <c r="F25" s="53"/>
      <c r="G25" s="53"/>
      <c r="H25" s="53" t="s">
        <v>3</v>
      </c>
      <c r="I25" s="53"/>
      <c r="J25" s="54">
        <f t="shared" si="3"/>
        <v>1</v>
      </c>
      <c r="K25" s="54"/>
      <c r="L25" s="73"/>
      <c r="M25" s="16"/>
    </row>
    <row r="26" spans="1:13" s="12" customFormat="1" ht="12.95" customHeight="1" x14ac:dyDescent="0.2">
      <c r="A26" s="25"/>
      <c r="B26" s="13"/>
      <c r="C26" s="30" t="s">
        <v>61</v>
      </c>
      <c r="D26" s="61"/>
      <c r="E26" s="53"/>
      <c r="F26" s="53"/>
      <c r="G26" s="53"/>
      <c r="H26" s="53" t="s">
        <v>3</v>
      </c>
      <c r="I26" s="53"/>
      <c r="J26" s="54">
        <f t="shared" ref="J26:J27" si="4">IF(D26="X",5,IF(E26="X",4,IF(F26="X",3,IF(G26="X",2,IF(H26="X",1,IF(I26="X","#N/A",""))))))</f>
        <v>1</v>
      </c>
      <c r="K26" s="54"/>
      <c r="L26" s="73"/>
      <c r="M26" s="16"/>
    </row>
    <row r="27" spans="1:13" s="12" customFormat="1" ht="12.95" customHeight="1" thickBot="1" x14ac:dyDescent="0.25">
      <c r="A27" s="25"/>
      <c r="B27" s="13"/>
      <c r="C27" s="30" t="s">
        <v>62</v>
      </c>
      <c r="D27" s="64"/>
      <c r="E27" s="65"/>
      <c r="F27" s="65"/>
      <c r="G27" s="65"/>
      <c r="H27" s="65" t="s">
        <v>3</v>
      </c>
      <c r="I27" s="65"/>
      <c r="J27" s="66">
        <f t="shared" si="4"/>
        <v>1</v>
      </c>
      <c r="K27" s="66"/>
      <c r="L27" s="74"/>
      <c r="M27" s="16"/>
    </row>
    <row r="28" spans="1:13" s="12" customFormat="1" ht="12.95" customHeight="1" x14ac:dyDescent="0.2">
      <c r="A28" s="42" t="s">
        <v>15</v>
      </c>
      <c r="B28" s="42" t="s">
        <v>50</v>
      </c>
      <c r="C28" s="29" t="s">
        <v>35</v>
      </c>
      <c r="D28" s="56"/>
      <c r="E28" s="57"/>
      <c r="F28" s="57"/>
      <c r="G28" s="57"/>
      <c r="H28" s="57" t="s">
        <v>3</v>
      </c>
      <c r="I28" s="57"/>
      <c r="J28" s="58">
        <f>IF(D28="X",5,IF(E28="X",4,IF(F28="X",3,IF(G28="X",2,IF(H28="X",1,IF(I28="X","#N/A",""))))))</f>
        <v>1</v>
      </c>
      <c r="K28" s="59">
        <f>IF(SUM(J28:J32)=0,NA(),AVERAGEIF(J28:J32,"&lt;&gt;0"))</f>
        <v>1</v>
      </c>
      <c r="L28" s="60"/>
      <c r="M28" s="16">
        <f>AVERAGE(J28:J43)</f>
        <v>1</v>
      </c>
    </row>
    <row r="29" spans="1:13" s="12" customFormat="1" ht="12.95" customHeight="1" x14ac:dyDescent="0.2">
      <c r="A29" s="47"/>
      <c r="B29" s="49"/>
      <c r="C29" s="30" t="s">
        <v>63</v>
      </c>
      <c r="D29" s="61"/>
      <c r="E29" s="53"/>
      <c r="F29" s="53"/>
      <c r="G29" s="53"/>
      <c r="H29" s="53" t="s">
        <v>3</v>
      </c>
      <c r="I29" s="53"/>
      <c r="J29" s="54">
        <f t="shared" ref="J29:J32" si="5">IF(D29="X",5,IF(E29="X",4,IF(F29="X",3,IF(G29="X",2,IF(H29="X",1,IF(I29="X","#N/A",""))))))</f>
        <v>1</v>
      </c>
      <c r="K29" s="55"/>
      <c r="L29" s="62"/>
      <c r="M29" s="16"/>
    </row>
    <row r="30" spans="1:13" s="12" customFormat="1" ht="12.95" customHeight="1" x14ac:dyDescent="0.2">
      <c r="A30" s="47"/>
      <c r="B30" s="49"/>
      <c r="C30" s="30" t="s">
        <v>26</v>
      </c>
      <c r="D30" s="61"/>
      <c r="E30" s="53"/>
      <c r="F30" s="53"/>
      <c r="G30" s="53"/>
      <c r="H30" s="53" t="s">
        <v>3</v>
      </c>
      <c r="I30" s="53"/>
      <c r="J30" s="54">
        <f t="shared" si="5"/>
        <v>1</v>
      </c>
      <c r="K30" s="55"/>
      <c r="L30" s="62"/>
      <c r="M30" s="16"/>
    </row>
    <row r="31" spans="1:13" s="12" customFormat="1" ht="12.95" customHeight="1" x14ac:dyDescent="0.2">
      <c r="A31" s="31"/>
      <c r="B31" s="43"/>
      <c r="C31" s="30" t="s">
        <v>27</v>
      </c>
      <c r="D31" s="61"/>
      <c r="E31" s="53"/>
      <c r="F31" s="53"/>
      <c r="G31" s="53"/>
      <c r="H31" s="53" t="s">
        <v>3</v>
      </c>
      <c r="I31" s="53"/>
      <c r="J31" s="54">
        <f t="shared" si="5"/>
        <v>1</v>
      </c>
      <c r="K31" s="55"/>
      <c r="L31" s="62"/>
      <c r="M31" s="16"/>
    </row>
    <row r="32" spans="1:13" s="12" customFormat="1" ht="12.95" customHeight="1" thickBot="1" x14ac:dyDescent="0.25">
      <c r="A32" s="31"/>
      <c r="B32" s="43"/>
      <c r="C32" s="30" t="s">
        <v>64</v>
      </c>
      <c r="D32" s="76"/>
      <c r="E32" s="77"/>
      <c r="F32" s="77"/>
      <c r="G32" s="77"/>
      <c r="H32" s="77" t="s">
        <v>3</v>
      </c>
      <c r="I32" s="77"/>
      <c r="J32" s="78">
        <f t="shared" si="5"/>
        <v>1</v>
      </c>
      <c r="K32" s="79"/>
      <c r="L32" s="80"/>
      <c r="M32" s="16"/>
    </row>
    <row r="33" spans="1:13" s="12" customFormat="1" ht="12.95" customHeight="1" x14ac:dyDescent="0.2">
      <c r="A33" s="44" t="s">
        <v>16</v>
      </c>
      <c r="B33" s="28" t="s">
        <v>51</v>
      </c>
      <c r="C33" s="29" t="s">
        <v>28</v>
      </c>
      <c r="D33" s="56"/>
      <c r="E33" s="57"/>
      <c r="F33" s="57"/>
      <c r="G33" s="57"/>
      <c r="H33" s="57" t="s">
        <v>3</v>
      </c>
      <c r="I33" s="57"/>
      <c r="J33" s="58">
        <f t="shared" ref="J33:J36" si="6">IF(D33="X",5,IF(E33="X",4,IF(F33="X",3,IF(G33="X",2,IF(H33="X",1,IF(I33="X","#N/A",""))))))</f>
        <v>1</v>
      </c>
      <c r="K33" s="59">
        <f>IF(SUM(J33:J36)=0,NA(),AVERAGEIF(J33:J36,"&lt;&gt;0"))</f>
        <v>1</v>
      </c>
      <c r="L33" s="60">
        <f>IF(SUM(J33:J43)=0,NA(),AVERAGEIF(J33:J43,"&lt;&gt;0"))</f>
        <v>1</v>
      </c>
      <c r="M33" s="16"/>
    </row>
    <row r="34" spans="1:13" s="12" customFormat="1" ht="12.95" customHeight="1" x14ac:dyDescent="0.2">
      <c r="A34" s="31"/>
      <c r="B34" s="48"/>
      <c r="C34" s="30" t="s">
        <v>65</v>
      </c>
      <c r="D34" s="61"/>
      <c r="E34" s="53"/>
      <c r="F34" s="53"/>
      <c r="G34" s="53"/>
      <c r="H34" s="53" t="s">
        <v>3</v>
      </c>
      <c r="I34" s="53"/>
      <c r="J34" s="54">
        <f t="shared" si="6"/>
        <v>1</v>
      </c>
      <c r="K34" s="55"/>
      <c r="L34" s="73"/>
      <c r="M34" s="16"/>
    </row>
    <row r="35" spans="1:13" s="12" customFormat="1" ht="12.95" customHeight="1" x14ac:dyDescent="0.2">
      <c r="A35" s="25"/>
      <c r="B35" s="13"/>
      <c r="C35" s="30" t="s">
        <v>66</v>
      </c>
      <c r="D35" s="61"/>
      <c r="E35" s="53"/>
      <c r="F35" s="53"/>
      <c r="G35" s="53"/>
      <c r="H35" s="53" t="s">
        <v>3</v>
      </c>
      <c r="I35" s="53"/>
      <c r="J35" s="54">
        <f t="shared" si="6"/>
        <v>1</v>
      </c>
      <c r="K35" s="54"/>
      <c r="L35" s="73"/>
      <c r="M35" s="16"/>
    </row>
    <row r="36" spans="1:13" s="12" customFormat="1" ht="12.95" customHeight="1" thickBot="1" x14ac:dyDescent="0.25">
      <c r="A36" s="25"/>
      <c r="B36" s="13"/>
      <c r="C36" s="68" t="s">
        <v>36</v>
      </c>
      <c r="D36" s="64"/>
      <c r="E36" s="65"/>
      <c r="F36" s="65"/>
      <c r="G36" s="65"/>
      <c r="H36" s="65" t="s">
        <v>3</v>
      </c>
      <c r="I36" s="65"/>
      <c r="J36" s="66">
        <f t="shared" si="6"/>
        <v>1</v>
      </c>
      <c r="K36" s="66"/>
      <c r="L36" s="74"/>
      <c r="M36" s="16"/>
    </row>
    <row r="37" spans="1:13" s="12" customFormat="1" ht="12.95" customHeight="1" x14ac:dyDescent="0.2">
      <c r="A37" s="44" t="s">
        <v>16</v>
      </c>
      <c r="B37" s="44" t="s">
        <v>52</v>
      </c>
      <c r="C37" s="30" t="s">
        <v>29</v>
      </c>
      <c r="D37" s="81"/>
      <c r="E37" s="69"/>
      <c r="F37" s="69"/>
      <c r="G37" s="69"/>
      <c r="H37" s="69" t="s">
        <v>3</v>
      </c>
      <c r="I37" s="69"/>
      <c r="J37" s="70">
        <f t="shared" si="3"/>
        <v>1</v>
      </c>
      <c r="K37" s="71">
        <f>IF(SUM(J37:J40)=0,NA(),AVERAGEIF(J37:J40,"&lt;&gt;0"))</f>
        <v>1</v>
      </c>
      <c r="L37" s="82"/>
      <c r="M37" s="16"/>
    </row>
    <row r="38" spans="1:13" s="12" customFormat="1" ht="12.95" customHeight="1" x14ac:dyDescent="0.2">
      <c r="A38" s="25"/>
      <c r="B38" s="45"/>
      <c r="C38" s="30" t="s">
        <v>30</v>
      </c>
      <c r="D38" s="61"/>
      <c r="E38" s="53"/>
      <c r="F38" s="53"/>
      <c r="G38" s="53"/>
      <c r="H38" s="53" t="s">
        <v>3</v>
      </c>
      <c r="I38" s="53"/>
      <c r="J38" s="54">
        <f t="shared" si="3"/>
        <v>1</v>
      </c>
      <c r="K38" s="54"/>
      <c r="L38" s="73"/>
      <c r="M38" s="16"/>
    </row>
    <row r="39" spans="1:13" s="12" customFormat="1" ht="12.95" customHeight="1" x14ac:dyDescent="0.2">
      <c r="A39" s="25"/>
      <c r="B39" s="45"/>
      <c r="C39" s="30" t="s">
        <v>37</v>
      </c>
      <c r="D39" s="61"/>
      <c r="E39" s="53"/>
      <c r="F39" s="53"/>
      <c r="G39" s="53"/>
      <c r="H39" s="53" t="s">
        <v>3</v>
      </c>
      <c r="I39" s="53"/>
      <c r="J39" s="54">
        <f t="shared" si="3"/>
        <v>1</v>
      </c>
      <c r="K39" s="54"/>
      <c r="L39" s="73"/>
      <c r="M39" s="16"/>
    </row>
    <row r="40" spans="1:13" s="12" customFormat="1" ht="12.95" customHeight="1" thickBot="1" x14ac:dyDescent="0.25">
      <c r="A40" s="25"/>
      <c r="B40" s="45"/>
      <c r="C40" s="30" t="s">
        <v>38</v>
      </c>
      <c r="D40" s="76"/>
      <c r="E40" s="77"/>
      <c r="F40" s="77"/>
      <c r="G40" s="77"/>
      <c r="H40" s="77" t="s">
        <v>3</v>
      </c>
      <c r="I40" s="77"/>
      <c r="J40" s="78">
        <f t="shared" si="3"/>
        <v>1</v>
      </c>
      <c r="K40" s="78"/>
      <c r="L40" s="83"/>
      <c r="M40" s="16"/>
    </row>
    <row r="41" spans="1:13" s="11" customFormat="1" ht="12.95" customHeight="1" x14ac:dyDescent="0.2">
      <c r="A41" s="44" t="s">
        <v>16</v>
      </c>
      <c r="B41" s="44" t="s">
        <v>53</v>
      </c>
      <c r="C41" s="29" t="s">
        <v>67</v>
      </c>
      <c r="D41" s="56"/>
      <c r="E41" s="57"/>
      <c r="F41" s="57"/>
      <c r="G41" s="57"/>
      <c r="H41" s="57" t="s">
        <v>3</v>
      </c>
      <c r="I41" s="57"/>
      <c r="J41" s="58">
        <f t="shared" si="3"/>
        <v>1</v>
      </c>
      <c r="K41" s="59">
        <f>IF(SUM(J41:J43)=0,NA(),AVERAGEIF(J41:J43,"&lt;&gt;0"))</f>
        <v>1</v>
      </c>
      <c r="L41" s="50"/>
      <c r="M41" s="52"/>
    </row>
    <row r="42" spans="1:13" s="11" customFormat="1" ht="12.95" customHeight="1" x14ac:dyDescent="0.2">
      <c r="A42" s="31"/>
      <c r="B42" s="48"/>
      <c r="C42" s="30" t="s">
        <v>39</v>
      </c>
      <c r="D42" s="61"/>
      <c r="E42" s="53"/>
      <c r="F42" s="53"/>
      <c r="G42" s="53"/>
      <c r="H42" s="53" t="s">
        <v>3</v>
      </c>
      <c r="I42" s="53"/>
      <c r="J42" s="54">
        <f t="shared" si="3"/>
        <v>1</v>
      </c>
      <c r="K42" s="55"/>
      <c r="L42" s="63"/>
      <c r="M42" s="52"/>
    </row>
    <row r="43" spans="1:13" s="11" customFormat="1" ht="12.95" customHeight="1" thickBot="1" x14ac:dyDescent="0.25">
      <c r="A43" s="31"/>
      <c r="B43" s="13"/>
      <c r="C43" s="30" t="s">
        <v>40</v>
      </c>
      <c r="D43" s="64"/>
      <c r="E43" s="65"/>
      <c r="F43" s="65"/>
      <c r="G43" s="65"/>
      <c r="H43" s="65" t="s">
        <v>3</v>
      </c>
      <c r="I43" s="65"/>
      <c r="J43" s="66">
        <f t="shared" si="3"/>
        <v>1</v>
      </c>
      <c r="K43" s="75"/>
      <c r="L43" s="67"/>
      <c r="M43" s="52"/>
    </row>
    <row r="44" spans="1:13" s="11" customFormat="1" ht="12.95" customHeight="1" x14ac:dyDescent="0.2">
      <c r="A44" s="44" t="s">
        <v>17</v>
      </c>
      <c r="B44" s="28" t="s">
        <v>54</v>
      </c>
      <c r="C44" s="29" t="s">
        <v>41</v>
      </c>
      <c r="D44" s="81"/>
      <c r="E44" s="69"/>
      <c r="F44" s="69"/>
      <c r="G44" s="69"/>
      <c r="H44" s="69" t="s">
        <v>3</v>
      </c>
      <c r="I44" s="69"/>
      <c r="J44" s="70">
        <f t="shared" si="0"/>
        <v>1</v>
      </c>
      <c r="K44" s="71">
        <f>IF(SUM(J44:J47)=0,NA(),AVERAGEIF(J44:J47,"&lt;&gt;0"))</f>
        <v>1</v>
      </c>
      <c r="L44" s="84">
        <f>IF(SUM(J44:J50)=0,NA(),AVERAGEIF(J44:J50,"&lt;&gt;0"))</f>
        <v>1</v>
      </c>
      <c r="M44" s="52">
        <f>AVERAGE(J44:J50)</f>
        <v>1</v>
      </c>
    </row>
    <row r="45" spans="1:13" s="11" customFormat="1" ht="12.95" customHeight="1" x14ac:dyDescent="0.2">
      <c r="A45" s="25"/>
      <c r="B45" s="13"/>
      <c r="C45" s="30" t="s">
        <v>68</v>
      </c>
      <c r="D45" s="61"/>
      <c r="E45" s="53"/>
      <c r="F45" s="53"/>
      <c r="G45" s="53"/>
      <c r="H45" s="53" t="s">
        <v>3</v>
      </c>
      <c r="I45" s="53"/>
      <c r="J45" s="54">
        <f t="shared" si="0"/>
        <v>1</v>
      </c>
      <c r="K45" s="54"/>
      <c r="L45" s="63"/>
      <c r="M45" s="52"/>
    </row>
    <row r="46" spans="1:13" s="11" customFormat="1" ht="12.95" customHeight="1" x14ac:dyDescent="0.2">
      <c r="A46" s="25"/>
      <c r="B46" s="13"/>
      <c r="C46" s="30" t="s">
        <v>42</v>
      </c>
      <c r="D46" s="61"/>
      <c r="E46" s="53"/>
      <c r="F46" s="53"/>
      <c r="G46" s="53"/>
      <c r="H46" s="53" t="s">
        <v>3</v>
      </c>
      <c r="I46" s="53"/>
      <c r="J46" s="54">
        <f t="shared" si="0"/>
        <v>1</v>
      </c>
      <c r="K46" s="54"/>
      <c r="L46" s="63"/>
      <c r="M46" s="52"/>
    </row>
    <row r="47" spans="1:13" s="12" customFormat="1" ht="12.95" customHeight="1" thickBot="1" x14ac:dyDescent="0.25">
      <c r="A47" s="26"/>
      <c r="B47" s="9"/>
      <c r="C47" s="30" t="s">
        <v>43</v>
      </c>
      <c r="D47" s="64"/>
      <c r="E47" s="65"/>
      <c r="F47" s="65"/>
      <c r="G47" s="65"/>
      <c r="H47" s="65" t="s">
        <v>3</v>
      </c>
      <c r="I47" s="65"/>
      <c r="J47" s="66">
        <f t="shared" si="0"/>
        <v>1</v>
      </c>
      <c r="K47" s="66"/>
      <c r="L47" s="74"/>
      <c r="M47" s="16"/>
    </row>
    <row r="48" spans="1:13" s="12" customFormat="1" ht="12.95" customHeight="1" x14ac:dyDescent="0.2">
      <c r="A48" s="44" t="s">
        <v>17</v>
      </c>
      <c r="B48" s="28" t="s">
        <v>55</v>
      </c>
      <c r="C48" s="29" t="s">
        <v>44</v>
      </c>
      <c r="D48" s="56"/>
      <c r="E48" s="57"/>
      <c r="F48" s="57"/>
      <c r="G48" s="57"/>
      <c r="H48" s="57" t="s">
        <v>3</v>
      </c>
      <c r="I48" s="57"/>
      <c r="J48" s="58">
        <f t="shared" si="0"/>
        <v>1</v>
      </c>
      <c r="K48" s="59">
        <f>IF(SUM(J48:J50)=0,NA(),AVERAGEIF(J48:J50,"&lt;&gt;0"))</f>
        <v>1</v>
      </c>
      <c r="L48" s="72"/>
      <c r="M48" s="16"/>
    </row>
    <row r="49" spans="1:13" s="12" customFormat="1" ht="12.95" customHeight="1" x14ac:dyDescent="0.2">
      <c r="A49" s="26"/>
      <c r="B49" s="9"/>
      <c r="C49" s="30" t="s">
        <v>69</v>
      </c>
      <c r="D49" s="61"/>
      <c r="E49" s="53"/>
      <c r="F49" s="53"/>
      <c r="G49" s="53"/>
      <c r="H49" s="53" t="s">
        <v>3</v>
      </c>
      <c r="I49" s="53"/>
      <c r="J49" s="54">
        <f t="shared" si="0"/>
        <v>1</v>
      </c>
      <c r="K49" s="54"/>
      <c r="L49" s="73"/>
      <c r="M49" s="16"/>
    </row>
    <row r="50" spans="1:13" s="12" customFormat="1" ht="12.95" customHeight="1" thickBot="1" x14ac:dyDescent="0.25">
      <c r="A50" s="27"/>
      <c r="B50" s="14"/>
      <c r="C50" s="68" t="s">
        <v>70</v>
      </c>
      <c r="D50" s="64"/>
      <c r="E50" s="65"/>
      <c r="F50" s="65"/>
      <c r="G50" s="65"/>
      <c r="H50" s="65" t="s">
        <v>3</v>
      </c>
      <c r="I50" s="65"/>
      <c r="J50" s="66">
        <f t="shared" si="0"/>
        <v>1</v>
      </c>
      <c r="K50" s="66"/>
      <c r="L50" s="74"/>
      <c r="M50" s="16"/>
    </row>
    <row r="52" spans="1:13" ht="12.95" customHeight="1" x14ac:dyDescent="0.2">
      <c r="C52" s="15"/>
    </row>
    <row r="53" spans="1:13" ht="12.95" customHeight="1" x14ac:dyDescent="0.2">
      <c r="A53" s="18" t="str">
        <f>A9</f>
        <v>Стратегия и инвестиционное финансирование</v>
      </c>
      <c r="B53" s="18" t="str">
        <f>B9</f>
        <v>СИФ: Связь портфеля со стратегией предприятия</v>
      </c>
      <c r="C53" s="19">
        <f>K9</f>
        <v>1</v>
      </c>
    </row>
    <row r="54" spans="1:13" ht="12.95" customHeight="1" x14ac:dyDescent="0.2">
      <c r="A54" s="17" t="str">
        <f>A14</f>
        <v>Стратегия и инвестиционное финансирование</v>
      </c>
      <c r="B54" s="17" t="str">
        <f>B14</f>
        <v>СИФ: Поддержка концепции портфеля в актуальном состоянии</v>
      </c>
      <c r="C54" s="19">
        <f>K14</f>
        <v>1</v>
      </c>
    </row>
    <row r="55" spans="1:13" ht="12.95" customHeight="1" x14ac:dyDescent="0.2">
      <c r="A55" s="17" t="str">
        <f>A19</f>
        <v>Стратегия и инвестиционное финансирование</v>
      </c>
      <c r="B55" s="17" t="str">
        <f>B19</f>
        <v>СИФ: Реализация концепции портфеля с помощью эпиков</v>
      </c>
      <c r="C55" s="19">
        <f>K19</f>
        <v>1</v>
      </c>
    </row>
    <row r="56" spans="1:13" x14ac:dyDescent="0.2">
      <c r="A56" s="17" t="str">
        <f>A23</f>
        <v>Стратегия и инвестиционное финансирование</v>
      </c>
      <c r="B56" s="17" t="str">
        <f>B23</f>
        <v>СИФ: Утверждение бережливых бюджетов и ограничений</v>
      </c>
      <c r="C56" s="19">
        <f>K23</f>
        <v>1</v>
      </c>
    </row>
    <row r="57" spans="1:13" x14ac:dyDescent="0.2">
      <c r="A57" s="17" t="str">
        <f>A28</f>
        <v>Стратегия и инвестиционное финансирование</v>
      </c>
      <c r="B57" s="17" t="str">
        <f>B28</f>
        <v>СИФ: Установка портфельного потока</v>
      </c>
      <c r="C57" s="19">
        <f>K28</f>
        <v>1</v>
      </c>
    </row>
    <row r="58" spans="1:13" x14ac:dyDescent="0.2">
      <c r="A58" s="17" t="str">
        <f>A33</f>
        <v>Гибкая работа с портфелем</v>
      </c>
      <c r="B58" s="17" t="str">
        <f>B33</f>
        <v>ГРП: Координация потоков создания ценности</v>
      </c>
      <c r="C58" s="19">
        <f>K33</f>
        <v>1</v>
      </c>
    </row>
    <row r="59" spans="1:13" x14ac:dyDescent="0.2">
      <c r="A59" s="46" t="str">
        <f>A37</f>
        <v>Гибкая работа с портфелем</v>
      </c>
      <c r="B59" s="17" t="str">
        <f>B37</f>
        <v>ГРП: Поддержка движения ART</v>
      </c>
      <c r="C59" s="19">
        <f>K37</f>
        <v>1</v>
      </c>
    </row>
    <row r="60" spans="1:13" x14ac:dyDescent="0.2">
      <c r="A60" s="46" t="str">
        <f>A41</f>
        <v>Гибкая работа с портфелем</v>
      </c>
      <c r="B60" s="46" t="str">
        <f>B41</f>
        <v>ГРП: Содействие совершенству в операционной деятельности</v>
      </c>
      <c r="C60" s="19">
        <f>K41</f>
        <v>1</v>
      </c>
    </row>
    <row r="61" spans="1:13" x14ac:dyDescent="0.2">
      <c r="A61" s="18" t="str">
        <f>A44</f>
        <v>Бережливое управление</v>
      </c>
      <c r="B61" s="18" t="str">
        <f>B44</f>
        <v>ЛУ: Динамическое создание прогнозов и бюджетов</v>
      </c>
      <c r="C61" s="19">
        <f>K44</f>
        <v>1</v>
      </c>
    </row>
    <row r="62" spans="1:13" x14ac:dyDescent="0.2">
      <c r="A62" s="18" t="str">
        <f>A48</f>
        <v>Бережливое управление</v>
      </c>
      <c r="B62" s="18" t="str">
        <f>B48</f>
        <v>ЛУ: Измерение эффективности портфеля</v>
      </c>
      <c r="C62" s="19">
        <f>K48</f>
        <v>1</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S7" sqref="S7"/>
    </sheetView>
  </sheetViews>
  <sheetFormatPr defaultColWidth="11.285156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Оценка LPM</vt:lpstr>
      <vt:lpstr>Лепестковая диаграмма оценок</vt:lpstr>
      <vt:lpstr>'Оценка LPM'!Заголовки_для_печати</vt:lpstr>
      <vt:lpstr>'Оценка LPM'!Область_печати</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Карасев Юрий Дмитриевич</cp:lastModifiedBy>
  <cp:revision/>
  <dcterms:created xsi:type="dcterms:W3CDTF">2005-10-04T20:41:51Z</dcterms:created>
  <dcterms:modified xsi:type="dcterms:W3CDTF">2022-11-22T13:13:03Z</dcterms:modified>
  <cp:category/>
  <cp:contentStatus/>
</cp:coreProperties>
</file>