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autoCompressPictures="0"/>
  <mc:AlternateContent xmlns:mc="http://schemas.openxmlformats.org/markup-compatibility/2006">
    <mc:Choice Requires="x15">
      <x15ac:absPath xmlns:x15ac="http://schemas.microsoft.com/office/spreadsheetml/2010/11/ac" url="D:\Documents\МЭ SAFe\"/>
    </mc:Choice>
  </mc:AlternateContent>
  <xr:revisionPtr revIDLastSave="0" documentId="13_ncr:1_{EE82D7F1-BD05-4F87-8F5C-DF2E00F5B4E0}" xr6:coauthVersionLast="36" xr6:coauthVersionMax="45" xr10:uidLastSave="{00000000-0000-0000-0000-000000000000}"/>
  <bookViews>
    <workbookView xWindow="-120" yWindow="-120" windowWidth="29040" windowHeight="15840" xr2:uid="{00000000-000D-0000-FFFF-FFFF00000000}"/>
  </bookViews>
  <sheets>
    <sheet name="Самооценка ESD" sheetId="1" r:id="rId1"/>
    <sheet name="Лепестковая диаграмма ESD" sheetId="4" r:id="rId2"/>
  </sheets>
  <definedNames>
    <definedName name="_xlnm.Print_Titles" localSheetId="0">'Самооценка ESD'!$4:$8</definedName>
    <definedName name="_xlnm.Print_Area" localSheetId="0">'Самооценка ESD'!$B:$C</definedName>
  </definedName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42" i="1" l="1"/>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9" i="1"/>
  <c r="J33" i="1" l="1"/>
  <c r="J19" i="1"/>
  <c r="J9" i="1"/>
  <c r="A44" i="1"/>
  <c r="A43" i="1"/>
  <c r="B43" i="1" l="1"/>
  <c r="B42" i="1"/>
  <c r="B44" i="1"/>
  <c r="K19" i="1"/>
  <c r="K9" i="1"/>
  <c r="K33" i="1"/>
</calcChain>
</file>

<file path=xl/sharedStrings.xml><?xml version="1.0" encoding="utf-8"?>
<sst xmlns="http://schemas.openxmlformats.org/spreadsheetml/2006/main" count="79" uniqueCount="48">
  <si>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</si>
  <si>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</si>
  <si>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</si>
  <si>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X</t>
  </si>
  <si>
    <t>Поставка корпоративных решений</t>
  </si>
  <si>
    <t>Да</t>
  </si>
  <si>
    <t>Скорее да, чем нет</t>
  </si>
  <si>
    <t>Ни да, ни нет</t>
  </si>
  <si>
    <t>Скорее нет, чем да</t>
  </si>
  <si>
    <t>Нет</t>
  </si>
  <si>
    <t>Не применимо</t>
  </si>
  <si>
    <t>Оценка</t>
  </si>
  <si>
    <t>Измерение</t>
  </si>
  <si>
    <t>Утверждение</t>
  </si>
  <si>
    <t>Бережливые Решения и системное проектирование</t>
  </si>
  <si>
    <t>Координация поездов и поставщиков</t>
  </si>
  <si>
    <t>Непрерывная эволюция работающих систем</t>
  </si>
  <si>
    <t>Спецификации системы включают знания, опыт и отзывы команды и поставщиков</t>
  </si>
  <si>
    <t>Дорожная карта Решения прогнозирует работу над системой на дительную перспективу</t>
  </si>
  <si>
    <t>Позволяют ли вариативные спецификации системы командам и поставщикам изучать альтернативы и компромиссы</t>
  </si>
  <si>
    <t>В замысле фиксированного/гибкого Решения расписаны системные требования, дизайн системы и данные о нормативных ограничениях</t>
  </si>
  <si>
    <t>Дорожные карты корректируются на основе обратной связи и обучения</t>
  </si>
  <si>
    <t>Архитектура системы обеспечивает масштабируемость, модульность, удобство выпуска и обслуживания</t>
  </si>
  <si>
    <t>Тестовые двойники (прокси, заглушки, цифровые копии) ускоряют разработку, тестирование, интеграцию и обучение</t>
  </si>
  <si>
    <t>Персонал, отвечающий за соблюдение нормативных требований, обучен принципам Lean-Agile и SAFe и является частью потока создания ценности</t>
  </si>
  <si>
    <t>Действия по соблюдению нормативных требований выполняются небольшими порциями и по возможности автоматизируются в конвейере непрерывной доставки</t>
  </si>
  <si>
    <t>Поезда Решений координируют ART и поставщиков</t>
  </si>
  <si>
    <t>Мероприятия проводят выделенные и обученные Инженеры Поездов Решений (STE)</t>
  </si>
  <si>
    <t>Выделенный и обученный менеджер по Решениям разрабатывает и приоритезирует бэклог и дорожную карту</t>
  </si>
  <si>
    <t>Выделенные и обученные архитекторы Решений обмениваются общим техническим и архитектурным видением</t>
  </si>
  <si>
    <t>Мероприятия Поезда Решения выполняются последовательно, включая планирование до и после PI, синхронизацию решений и архитектуры</t>
  </si>
  <si>
    <t>Поставщики действуют как ART, согласовывая дорожные карты, постоянно интегрируя свой вклад и участвуя в мероприятиях Поезда Решения</t>
  </si>
  <si>
    <t>Доска Решения используется для планирования и отслеживания Возможностей и зависимостей</t>
  </si>
  <si>
    <t>Элементы Решения интегрируются в PI с высокой частотой</t>
  </si>
  <si>
    <t>Двойники интеграционных тестов имитируют поведение дорогостоящих, дефицитных и долговременных элементов Решения</t>
  </si>
  <si>
    <t>Полное сквозное Решение интегрируется с высокой частотой, по крайней мере, в каждом Инкременте Программы</t>
  </si>
  <si>
    <t>Демонстрация Решения в каждом PI оценивает последнее интегрированное Решение всех ART и поставщиков</t>
  </si>
  <si>
    <t>Инспекция и Адаптация (I&amp;A) на уровне Решения выявляет возможности для улучшения в каждом PI</t>
  </si>
  <si>
    <t>Системы проектируются для развертывания с минимально-жизнеспособным набором функций, а затем дорабатываются на площадках внедрения</t>
  </si>
  <si>
    <t>Архитектура Решения ускоряет изучение, интеграцию, развертывание и выпуск новых ценностей</t>
  </si>
  <si>
    <t>CDP обеспечивает непрерывное развертывание функций в действующих системах без передачи их конечным пользователям</t>
  </si>
  <si>
    <t>Команды и ART могут независимо интегрировать, развертывать и выпускать ценность по запросу</t>
  </si>
  <si>
    <t>Действия по проверке соответствия требованиям и ожиданиям клиантов выполняются постоянно и включаются в определение готовности (DoD)</t>
  </si>
  <si>
    <t>В преддверии PI-планирования руководители Поезда Решения расставляют приоритеты и доводят Возможности до ART и поставщиков</t>
  </si>
  <si>
    <t>Выработанные в процессе I&amp;A улучшения уровня Решения направляются ответственному лицу</t>
  </si>
  <si>
    <t>Команды вместе создают конвейер непрерывной поставки (CDP) и Решение</t>
  </si>
  <si>
    <t>Дорожные карты Решения и PI показывают работы как по созданию конвейера CDP, так и Решения</t>
  </si>
  <si>
    <t>Тесты по проверке функциональных и нефункциональных требований, проверки соблюдения нормативов автоматизированы везде, где это возможно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</si>
</sst>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thin">
        <color indexed="64"/>
      </bottom>
      <diagonal/>
    </border>
    <border>
      <left/>
      <right style="medium">
        <color auto="1"/>
      </right>
      <top/>
      <bottom/>
      <diagonal/>
    </border>
  </borders>
  <cellStyleXfs count="1">
    <xf numFmtId="0" fontId="0" fillId="0" borderId="0"/>
  </cellStyleXfs>
  <cellXfs count="77">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6" fillId="3" borderId="3" xfId="0" applyFont="1" applyFill="1" applyBorder="1" applyAlignment="1">
      <alignment horizontal="left" vertical="center"/>
    </xf>
    <xf numFmtId="0" fontId="7" fillId="3" borderId="4" xfId="0" applyFont="1" applyFill="1" applyBorder="1" applyAlignment="1">
      <alignment horizontal="centerContinuous"/>
    </xf>
    <xf numFmtId="0" fontId="0" fillId="0" borderId="0" xfId="0" applyFont="1"/>
    <xf numFmtId="0" fontId="9" fillId="3" borderId="3" xfId="0" applyFont="1" applyFill="1" applyBorder="1" applyAlignment="1">
      <alignment horizontal="left"/>
    </xf>
    <xf numFmtId="0" fontId="1" fillId="3" borderId="3"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0" fontId="4" fillId="0" borderId="7" xfId="0" applyFont="1" applyFill="1" applyBorder="1"/>
    <xf numFmtId="0" fontId="4" fillId="0" borderId="8" xfId="0" applyFont="1" applyFill="1" applyBorder="1"/>
    <xf numFmtId="0" fontId="4" fillId="0" borderId="9" xfId="0" applyFont="1" applyFill="1" applyBorder="1"/>
    <xf numFmtId="0" fontId="1" fillId="0" borderId="9" xfId="0" applyFont="1" applyFill="1" applyBorder="1"/>
    <xf numFmtId="0" fontId="1" fillId="0" borderId="10" xfId="0" applyFont="1" applyFill="1" applyBorder="1"/>
    <xf numFmtId="0" fontId="4" fillId="0" borderId="10" xfId="0" applyFont="1" applyFill="1" applyBorder="1"/>
    <xf numFmtId="0" fontId="8" fillId="3" borderId="3" xfId="0" applyFont="1" applyFill="1" applyBorder="1" applyAlignment="1">
      <alignment horizontal="center" vertical="center"/>
    </xf>
    <xf numFmtId="0" fontId="8" fillId="3" borderId="3" xfId="0" applyFont="1" applyFill="1" applyBorder="1" applyAlignment="1">
      <alignment horizontal="centerContinuous"/>
    </xf>
    <xf numFmtId="0" fontId="6" fillId="3" borderId="3" xfId="0" applyFont="1" applyFill="1" applyBorder="1" applyAlignment="1">
      <alignment horizontal="centerContinuous" vertical="center"/>
    </xf>
    <xf numFmtId="0" fontId="6" fillId="3" borderId="3" xfId="0" applyFont="1" applyFill="1" applyBorder="1" applyAlignment="1">
      <alignment vertical="center"/>
    </xf>
    <xf numFmtId="0" fontId="1" fillId="0" borderId="12" xfId="0" applyFont="1" applyFill="1" applyBorder="1" applyAlignment="1">
      <alignment vertical="top"/>
    </xf>
    <xf numFmtId="0" fontId="6" fillId="2" borderId="15" xfId="0" applyFont="1" applyFill="1" applyBorder="1" applyAlignment="1">
      <alignment wrapText="1"/>
    </xf>
    <xf numFmtId="49" fontId="6" fillId="2" borderId="13"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49" fontId="6" fillId="2" borderId="16" xfId="0" applyNumberFormat="1" applyFont="1" applyFill="1" applyBorder="1" applyAlignment="1">
      <alignment horizontal="center" vertical="center"/>
    </xf>
    <xf numFmtId="0" fontId="1" fillId="0" borderId="0" xfId="0" applyFont="1" applyAlignment="1">
      <alignment wrapText="1"/>
    </xf>
    <xf numFmtId="0" fontId="6" fillId="3" borderId="5" xfId="0" applyFont="1" applyFill="1" applyBorder="1" applyAlignment="1">
      <alignment vertical="center"/>
    </xf>
    <xf numFmtId="0" fontId="1" fillId="0" borderId="19" xfId="0" applyFont="1" applyFill="1" applyBorder="1"/>
    <xf numFmtId="0" fontId="4" fillId="0" borderId="20" xfId="0" applyFont="1" applyFill="1" applyBorder="1"/>
    <xf numFmtId="0" fontId="4" fillId="0" borderId="22" xfId="0" applyFont="1" applyFill="1" applyBorder="1"/>
    <xf numFmtId="0" fontId="4" fillId="0" borderId="19" xfId="0" applyFont="1" applyFill="1" applyBorder="1"/>
    <xf numFmtId="0" fontId="3" fillId="0" borderId="8" xfId="0" applyFont="1" applyFill="1" applyBorder="1"/>
    <xf numFmtId="0" fontId="1" fillId="0" borderId="6" xfId="0" applyFont="1" applyBorder="1" applyAlignment="1">
      <alignment vertical="center"/>
    </xf>
    <xf numFmtId="0" fontId="1" fillId="0" borderId="11" xfId="0" applyFont="1" applyBorder="1"/>
    <xf numFmtId="0" fontId="1" fillId="0" borderId="18" xfId="0" applyFont="1" applyBorder="1"/>
    <xf numFmtId="0" fontId="1" fillId="0" borderId="23" xfId="0" applyFont="1" applyFill="1" applyBorder="1"/>
    <xf numFmtId="0" fontId="1" fillId="0" borderId="20" xfId="0" applyFont="1" applyFill="1" applyBorder="1"/>
    <xf numFmtId="0" fontId="1" fillId="0" borderId="8" xfId="0" applyFont="1" applyBorder="1"/>
    <xf numFmtId="0" fontId="1" fillId="0" borderId="14" xfId="0" applyFont="1" applyBorder="1"/>
    <xf numFmtId="0" fontId="6" fillId="2" borderId="13" xfId="0" applyFont="1" applyFill="1" applyBorder="1" applyAlignment="1">
      <alignment wrapText="1"/>
    </xf>
    <xf numFmtId="0" fontId="1" fillId="0" borderId="21" xfId="0" applyFont="1" applyBorder="1" applyAlignment="1">
      <alignment horizontal="right"/>
    </xf>
    <xf numFmtId="0" fontId="4" fillId="0" borderId="24" xfId="0" applyFont="1" applyFill="1" applyBorder="1"/>
    <xf numFmtId="0" fontId="4" fillId="0" borderId="25" xfId="0" applyFont="1" applyFill="1" applyBorder="1"/>
    <xf numFmtId="0" fontId="4" fillId="0" borderId="26" xfId="0" applyFont="1" applyFill="1" applyBorder="1"/>
    <xf numFmtId="2" fontId="1" fillId="0" borderId="27" xfId="0" applyNumberFormat="1" applyFont="1" applyBorder="1" applyAlignment="1">
      <alignment horizontal="right"/>
    </xf>
    <xf numFmtId="0" fontId="3" fillId="0" borderId="7" xfId="0" applyFont="1" applyFill="1" applyBorder="1"/>
    <xf numFmtId="0" fontId="4" fillId="0" borderId="28" xfId="0" applyFont="1" applyFill="1" applyBorder="1"/>
    <xf numFmtId="0" fontId="1" fillId="0" borderId="9" xfId="0" applyFont="1" applyBorder="1" applyAlignment="1">
      <alignment horizontal="right"/>
    </xf>
    <xf numFmtId="0" fontId="1" fillId="0" borderId="19" xfId="0" applyFont="1" applyBorder="1" applyAlignment="1">
      <alignment horizontal="right"/>
    </xf>
    <xf numFmtId="0" fontId="3" fillId="0" borderId="29" xfId="0" applyFont="1" applyFill="1" applyBorder="1"/>
    <xf numFmtId="0" fontId="3" fillId="0" borderId="28" xfId="0" applyFont="1" applyFill="1" applyBorder="1"/>
    <xf numFmtId="0" fontId="1" fillId="0" borderId="10" xfId="0" applyFont="1" applyBorder="1" applyAlignment="1">
      <alignment horizontal="right"/>
    </xf>
    <xf numFmtId="0" fontId="4" fillId="0" borderId="30" xfId="0" applyFont="1" applyFill="1" applyBorder="1"/>
    <xf numFmtId="0" fontId="4" fillId="0" borderId="29" xfId="0" applyFont="1" applyFill="1" applyBorder="1"/>
    <xf numFmtId="0" fontId="6" fillId="2" borderId="13" xfId="0" applyFont="1" applyFill="1" applyBorder="1" applyAlignment="1">
      <alignment horizontal="center" vertical="center" wrapText="1"/>
    </xf>
    <xf numFmtId="2" fontId="3" fillId="0" borderId="6" xfId="0" applyNumberFormat="1" applyFont="1" applyBorder="1" applyAlignment="1">
      <alignment wrapText="1"/>
    </xf>
    <xf numFmtId="0" fontId="1" fillId="0" borderId="11" xfId="0" applyFont="1" applyBorder="1" applyAlignment="1">
      <alignment wrapText="1"/>
    </xf>
    <xf numFmtId="0" fontId="1" fillId="0" borderId="14" xfId="0" applyFont="1" applyBorder="1" applyAlignment="1">
      <alignment wrapText="1"/>
    </xf>
    <xf numFmtId="0" fontId="1" fillId="0" borderId="18" xfId="0" applyFont="1" applyBorder="1" applyAlignment="1">
      <alignment wrapText="1"/>
    </xf>
    <xf numFmtId="0" fontId="2" fillId="0" borderId="17" xfId="0" applyFont="1" applyBorder="1" applyAlignment="1">
      <alignment horizontal="left" vertical="top" wrapText="1"/>
    </xf>
    <xf numFmtId="0" fontId="2" fillId="0" borderId="31"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ru-RU"/>
              <a:t>Самооценка поставки корпоративных решений</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'Самооценка ESD'!$B$3</c:f>
              <c:strCache>
                <c:ptCount val="1"/>
                <c:pt idx="0">
                  <c:v>Поставка корпоративных решений</c:v>
                </c:pt>
              </c:strCache>
            </c:strRef>
          </c:tx>
          <c:spPr>
            <a:ln w="38100">
              <a:solidFill>
                <a:srgbClr val="C00000"/>
              </a:solidFill>
              <a:prstDash val="solid"/>
            </a:ln>
          </c:spPr>
          <c:marker>
            <c:spPr>
              <a:ln>
                <a:solidFill>
                  <a:srgbClr val="C00000"/>
                </a:solidFill>
              </a:ln>
            </c:spPr>
          </c:marker>
          <c:cat>
            <c:strRef>
              <c:f>'Самооценка ESD'!$A$42:$A$44</c:f>
              <c:strCache>
                <c:ptCount val="3"/>
                <c:pt idx="0">
                  <c:v>Бережливые Решения и системное проектирование</c:v>
                </c:pt>
                <c:pt idx="1">
                  <c:v>Координация поездов и поставщиков</c:v>
                </c:pt>
                <c:pt idx="2">
                  <c:v>Непрерывная эволюция работающих систем</c:v>
                </c:pt>
              </c:strCache>
            </c:strRef>
          </c:cat>
          <c:val>
            <c:numRef>
              <c:f>'Самооценка ESD'!$B$42:$B$44</c:f>
              <c:numCache>
                <c:formatCode>0.00</c:formatCode>
                <c:ptCount val="3"/>
                <c:pt idx="0">
                  <c:v>1.1000000000000001</c:v>
                </c:pt>
                <c:pt idx="1">
                  <c:v>1.0714285714285714</c:v>
                </c:pt>
                <c:pt idx="2">
                  <c:v>1.1428571428571428</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ru-RU"/>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130" zoomScaleNormal="130" zoomScaleSheetLayoutView="100" zoomScalePageLayoutView="143" workbookViewId="0">
      <pane xSplit="1" ySplit="8" topLeftCell="B30" activePane="bottomRight" state="frozen"/>
      <selection pane="topRight" activeCell="C1" sqref="C1"/>
      <selection pane="bottomLeft" activeCell="A9" sqref="A9"/>
      <selection pane="bottomRight" activeCell="B39" sqref="B39"/>
    </sheetView>
  </sheetViews>
  <sheetFormatPr defaultColWidth="11.42578125" defaultRowHeight="12.75" x14ac:dyDescent="0.2"/>
  <cols>
    <col min="1" max="1" width="26.42578125" style="16" customWidth="1"/>
    <col min="2" max="2" width="94.570312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3"/>
    </row>
    <row r="2" spans="1:11" s="12" customFormat="1" ht="21" customHeight="1" x14ac:dyDescent="0.2">
      <c r="A2" s="13"/>
      <c r="B2" s="11" t="s">
        <v>1</v>
      </c>
      <c r="C2" s="32"/>
    </row>
    <row r="3" spans="1:11" s="9" customFormat="1" ht="21" customHeight="1" x14ac:dyDescent="0.3">
      <c r="A3" s="13"/>
      <c r="B3" s="10" t="s">
        <v>4</v>
      </c>
      <c r="C3" s="33"/>
    </row>
    <row r="4" spans="1:11" s="4" customFormat="1" ht="15.75" customHeight="1" x14ac:dyDescent="0.2">
      <c r="A4" s="14"/>
      <c r="B4" s="7" t="s">
        <v>2</v>
      </c>
      <c r="C4" s="34"/>
    </row>
    <row r="5" spans="1:11" s="4" customFormat="1" ht="3.75" customHeight="1" x14ac:dyDescent="0.2">
      <c r="A5" s="14"/>
      <c r="B5" s="5"/>
      <c r="C5" s="35"/>
    </row>
    <row r="6" spans="1:11" s="4" customFormat="1" ht="15.75" customHeight="1" x14ac:dyDescent="0.2">
      <c r="A6" s="14"/>
      <c r="B6" s="5"/>
      <c r="C6" s="35"/>
    </row>
    <row r="7" spans="1:11" s="4" customFormat="1" ht="3.75" customHeight="1" thickBot="1" x14ac:dyDescent="0.25">
      <c r="A7" s="14"/>
      <c r="B7" s="6"/>
      <c r="C7" s="42"/>
    </row>
    <row r="8" spans="1:11" s="3" customFormat="1" ht="33.950000000000003" customHeight="1" thickBot="1" x14ac:dyDescent="0.25">
      <c r="A8" s="37" t="s">
        <v>12</v>
      </c>
      <c r="B8" s="55" t="s">
        <v>13</v>
      </c>
      <c r="C8" s="38" t="s">
        <v>5</v>
      </c>
      <c r="D8" s="39" t="s">
        <v>6</v>
      </c>
      <c r="E8" s="39" t="s">
        <v>7</v>
      </c>
      <c r="F8" s="39" t="s">
        <v>8</v>
      </c>
      <c r="G8" s="40" t="s">
        <v>9</v>
      </c>
      <c r="H8" s="39" t="s">
        <v>10</v>
      </c>
      <c r="I8" s="70" t="s">
        <v>11</v>
      </c>
      <c r="J8" s="39" t="s">
        <v>12</v>
      </c>
      <c r="K8" s="39" t="s">
        <v>0</v>
      </c>
    </row>
    <row r="9" spans="1:11" s="19" customFormat="1" ht="21.75" customHeight="1" x14ac:dyDescent="0.2">
      <c r="A9" s="75" t="s">
        <v>14</v>
      </c>
      <c r="B9" s="72" t="s">
        <v>20</v>
      </c>
      <c r="C9" s="30"/>
      <c r="D9" s="18"/>
      <c r="E9" s="18"/>
      <c r="F9" s="18"/>
      <c r="G9" s="24" t="s">
        <v>3</v>
      </c>
      <c r="H9" s="68"/>
      <c r="I9" s="56">
        <f t="shared" ref="I9:I39" si="0">IF(C9="X",5,IF(D9="X",4,IF(E9="X",3,IF(F9="X",2,IF(G9="X",1,IF(H9="X","#N/A",""))))))</f>
        <v>1</v>
      </c>
      <c r="J9" s="60">
        <f>IF(SUM(I9:I18)=0,NA(),AVERAGEIF(I9:I18,"&lt;&gt;0"))</f>
        <v>1.1000000000000001</v>
      </c>
      <c r="K9" s="45">
        <f>AVERAGE(I9:I16)</f>
        <v>1.125</v>
      </c>
    </row>
    <row r="10" spans="1:11" s="19" customFormat="1" ht="12.95" customHeight="1" x14ac:dyDescent="0.2">
      <c r="A10" s="76"/>
      <c r="B10" s="49" t="s">
        <v>19</v>
      </c>
      <c r="C10" s="30"/>
      <c r="D10" s="18"/>
      <c r="E10" s="18"/>
      <c r="F10" s="18"/>
      <c r="G10" s="18" t="s">
        <v>3</v>
      </c>
      <c r="H10" s="57"/>
      <c r="I10" s="63">
        <f t="shared" si="0"/>
        <v>1</v>
      </c>
      <c r="J10" s="26"/>
      <c r="K10" s="27"/>
    </row>
    <row r="11" spans="1:11" s="19" customFormat="1" ht="12.95" customHeight="1" x14ac:dyDescent="0.2">
      <c r="A11" s="23"/>
      <c r="B11" s="49" t="s">
        <v>17</v>
      </c>
      <c r="C11" s="31"/>
      <c r="D11" s="24"/>
      <c r="E11" s="18"/>
      <c r="F11" s="18"/>
      <c r="G11" s="18" t="s">
        <v>3</v>
      </c>
      <c r="H11" s="57"/>
      <c r="I11" s="63">
        <f t="shared" si="0"/>
        <v>1</v>
      </c>
      <c r="J11" s="26"/>
      <c r="K11" s="27"/>
    </row>
    <row r="12" spans="1:11" s="19" customFormat="1" ht="12.95" customHeight="1" x14ac:dyDescent="0.2">
      <c r="A12" s="23"/>
      <c r="B12" s="49" t="s">
        <v>18</v>
      </c>
      <c r="C12" s="31"/>
      <c r="D12" s="24"/>
      <c r="E12" s="18"/>
      <c r="F12" s="18"/>
      <c r="G12" s="24" t="s">
        <v>3</v>
      </c>
      <c r="H12" s="57"/>
      <c r="I12" s="63">
        <f t="shared" si="0"/>
        <v>1</v>
      </c>
      <c r="J12" s="26"/>
      <c r="K12" s="27"/>
    </row>
    <row r="13" spans="1:11" s="19" customFormat="1" ht="12.95" customHeight="1" x14ac:dyDescent="0.2">
      <c r="A13" s="17"/>
      <c r="B13" s="49" t="s">
        <v>21</v>
      </c>
      <c r="C13" s="31"/>
      <c r="D13" s="24"/>
      <c r="E13" s="18"/>
      <c r="F13" s="18"/>
      <c r="G13" s="18" t="s">
        <v>3</v>
      </c>
      <c r="H13" s="57"/>
      <c r="I13" s="63">
        <f t="shared" si="0"/>
        <v>1</v>
      </c>
      <c r="J13" s="26"/>
      <c r="K13" s="27"/>
    </row>
    <row r="14" spans="1:11" s="19" customFormat="1" ht="12.95" customHeight="1" x14ac:dyDescent="0.2">
      <c r="A14" s="17"/>
      <c r="B14" s="49" t="s">
        <v>22</v>
      </c>
      <c r="C14" s="31"/>
      <c r="D14" s="24"/>
      <c r="E14" s="18"/>
      <c r="F14" s="18"/>
      <c r="G14" s="18" t="s">
        <v>3</v>
      </c>
      <c r="H14" s="57"/>
      <c r="I14" s="63">
        <f t="shared" si="0"/>
        <v>1</v>
      </c>
      <c r="J14" s="26"/>
      <c r="K14" s="27"/>
    </row>
    <row r="15" spans="1:11" s="19" customFormat="1" ht="12.95" customHeight="1" x14ac:dyDescent="0.2">
      <c r="A15" s="17"/>
      <c r="B15" s="49" t="s">
        <v>23</v>
      </c>
      <c r="C15" s="30"/>
      <c r="D15" s="18"/>
      <c r="E15" s="18"/>
      <c r="F15" s="24" t="s">
        <v>3</v>
      </c>
      <c r="G15" s="18"/>
      <c r="H15" s="57"/>
      <c r="I15" s="63">
        <f>IF(C15="X",5,IF(D15="X",4,IF(E15="X",3,IF(F15="X",2,IF(G15="X",1,IF(H15="X","#N/A",""))))))</f>
        <v>2</v>
      </c>
      <c r="J15" s="26"/>
      <c r="K15" s="27"/>
    </row>
    <row r="16" spans="1:11" s="19" customFormat="1" ht="28.5" customHeight="1" x14ac:dyDescent="0.2">
      <c r="A16" s="17"/>
      <c r="B16" s="72" t="s">
        <v>42</v>
      </c>
      <c r="C16" s="30"/>
      <c r="D16" s="18"/>
      <c r="E16" s="18"/>
      <c r="F16" s="18"/>
      <c r="G16" s="18" t="s">
        <v>3</v>
      </c>
      <c r="H16" s="57"/>
      <c r="I16" s="63">
        <f t="shared" si="0"/>
        <v>1</v>
      </c>
      <c r="J16" s="26"/>
      <c r="K16" s="27"/>
    </row>
    <row r="17" spans="1:11" s="19" customFormat="1" ht="28.5" customHeight="1" x14ac:dyDescent="0.2">
      <c r="A17" s="17"/>
      <c r="B17" s="72" t="s">
        <v>24</v>
      </c>
      <c r="C17" s="30"/>
      <c r="D17" s="24"/>
      <c r="E17" s="18"/>
      <c r="F17" s="18"/>
      <c r="G17" s="18" t="s">
        <v>3</v>
      </c>
      <c r="H17" s="57"/>
      <c r="I17" s="63">
        <f t="shared" si="0"/>
        <v>1</v>
      </c>
      <c r="J17" s="69"/>
      <c r="K17" s="27"/>
    </row>
    <row r="18" spans="1:11" s="19" customFormat="1" ht="28.5" customHeight="1" thickBot="1" x14ac:dyDescent="0.25">
      <c r="A18" s="17"/>
      <c r="B18" s="73" t="s">
        <v>25</v>
      </c>
      <c r="C18" s="43"/>
      <c r="D18" s="44"/>
      <c r="E18" s="44"/>
      <c r="F18" s="44"/>
      <c r="G18" s="52" t="s">
        <v>3</v>
      </c>
      <c r="H18" s="59"/>
      <c r="I18" s="64">
        <f t="shared" si="0"/>
        <v>1</v>
      </c>
      <c r="J18" s="62"/>
      <c r="K18" s="27"/>
    </row>
    <row r="19" spans="1:11" s="19" customFormat="1" ht="12.95" customHeight="1" x14ac:dyDescent="0.2">
      <c r="A19" s="75" t="s">
        <v>15</v>
      </c>
      <c r="B19" s="50" t="s">
        <v>26</v>
      </c>
      <c r="C19" s="31"/>
      <c r="D19" s="18"/>
      <c r="E19" s="24"/>
      <c r="F19" s="18"/>
      <c r="G19" s="18" t="s">
        <v>3</v>
      </c>
      <c r="H19" s="57"/>
      <c r="I19" s="67">
        <f t="shared" si="0"/>
        <v>1</v>
      </c>
      <c r="J19" s="60">
        <f>IF(SUM(I19:I32)=0,NA(),AVERAGEIF(I19:I32,"&lt;&gt;0"))</f>
        <v>1.0714285714285714</v>
      </c>
      <c r="K19" s="27">
        <f>AVERAGE(I19:I26)</f>
        <v>1</v>
      </c>
    </row>
    <row r="20" spans="1:11" s="19" customFormat="1" ht="12.95" customHeight="1" x14ac:dyDescent="0.2">
      <c r="A20" s="76"/>
      <c r="B20" s="49" t="s">
        <v>27</v>
      </c>
      <c r="C20" s="31"/>
      <c r="D20" s="18"/>
      <c r="E20" s="18"/>
      <c r="F20" s="24"/>
      <c r="G20" s="18" t="s">
        <v>3</v>
      </c>
      <c r="H20" s="57"/>
      <c r="I20" s="63">
        <f t="shared" si="0"/>
        <v>1</v>
      </c>
      <c r="J20" s="26"/>
      <c r="K20" s="27"/>
    </row>
    <row r="21" spans="1:11" s="19" customFormat="1" ht="12.95" customHeight="1" x14ac:dyDescent="0.2">
      <c r="A21" s="23"/>
      <c r="B21" s="49" t="s">
        <v>28</v>
      </c>
      <c r="C21" s="31"/>
      <c r="D21" s="18"/>
      <c r="E21" s="18"/>
      <c r="F21" s="24"/>
      <c r="G21" s="18" t="s">
        <v>3</v>
      </c>
      <c r="H21" s="57"/>
      <c r="I21" s="63">
        <f t="shared" si="0"/>
        <v>1</v>
      </c>
      <c r="J21" s="26"/>
      <c r="K21" s="27"/>
    </row>
    <row r="22" spans="1:11" s="21" customFormat="1" ht="12.95" customHeight="1" x14ac:dyDescent="0.2">
      <c r="A22" s="17"/>
      <c r="B22" s="49" t="s">
        <v>29</v>
      </c>
      <c r="C22" s="28"/>
      <c r="D22" s="18"/>
      <c r="E22" s="18"/>
      <c r="F22" s="24"/>
      <c r="G22" s="18" t="s">
        <v>3</v>
      </c>
      <c r="H22" s="57"/>
      <c r="I22" s="63">
        <f t="shared" si="0"/>
        <v>1</v>
      </c>
      <c r="J22" s="26"/>
      <c r="K22" s="47"/>
    </row>
    <row r="23" spans="1:11" s="21" customFormat="1" ht="24.75" customHeight="1" x14ac:dyDescent="0.2">
      <c r="A23" s="17"/>
      <c r="B23" s="72" t="s">
        <v>31</v>
      </c>
      <c r="C23" s="28"/>
      <c r="D23" s="24"/>
      <c r="E23" s="18"/>
      <c r="F23" s="18"/>
      <c r="G23" s="18" t="s">
        <v>3</v>
      </c>
      <c r="H23" s="57"/>
      <c r="I23" s="63">
        <f t="shared" si="0"/>
        <v>1</v>
      </c>
      <c r="J23" s="61"/>
      <c r="K23" s="47"/>
    </row>
    <row r="24" spans="1:11" s="21" customFormat="1" ht="23.25" customHeight="1" x14ac:dyDescent="0.2">
      <c r="A24" s="17"/>
      <c r="B24" s="72" t="s">
        <v>43</v>
      </c>
      <c r="C24" s="28"/>
      <c r="D24" s="24"/>
      <c r="E24" s="18"/>
      <c r="F24" s="18"/>
      <c r="G24" s="18" t="s">
        <v>3</v>
      </c>
      <c r="H24" s="57"/>
      <c r="I24" s="63">
        <f t="shared" si="0"/>
        <v>1</v>
      </c>
      <c r="J24" s="61"/>
      <c r="K24" s="47"/>
    </row>
    <row r="25" spans="1:11" s="21" customFormat="1" ht="21.75" customHeight="1" x14ac:dyDescent="0.2">
      <c r="A25" s="17"/>
      <c r="B25" s="72" t="s">
        <v>30</v>
      </c>
      <c r="C25" s="30"/>
      <c r="D25" s="18"/>
      <c r="E25" s="18"/>
      <c r="F25" s="18"/>
      <c r="G25" s="18" t="s">
        <v>3</v>
      </c>
      <c r="H25" s="57"/>
      <c r="I25" s="63">
        <f t="shared" si="0"/>
        <v>1</v>
      </c>
      <c r="J25" s="61"/>
      <c r="K25" s="47"/>
    </row>
    <row r="26" spans="1:11" s="21" customFormat="1" ht="12.95" customHeight="1" x14ac:dyDescent="0.2">
      <c r="A26" s="17"/>
      <c r="B26" s="49" t="s">
        <v>32</v>
      </c>
      <c r="C26" s="29"/>
      <c r="D26" s="20"/>
      <c r="E26" s="20"/>
      <c r="F26" s="20"/>
      <c r="G26" s="20" t="s">
        <v>3</v>
      </c>
      <c r="H26" s="58"/>
      <c r="I26" s="63">
        <f t="shared" si="0"/>
        <v>1</v>
      </c>
      <c r="J26" s="61"/>
      <c r="K26" s="47"/>
    </row>
    <row r="27" spans="1:11" s="21" customFormat="1" ht="12.95" customHeight="1" x14ac:dyDescent="0.2">
      <c r="A27" s="17"/>
      <c r="B27" s="49" t="s">
        <v>33</v>
      </c>
      <c r="C27" s="29"/>
      <c r="D27" s="31"/>
      <c r="E27" s="18"/>
      <c r="F27" s="18"/>
      <c r="G27" s="18" t="s">
        <v>3</v>
      </c>
      <c r="H27" s="57"/>
      <c r="I27" s="63">
        <f t="shared" si="0"/>
        <v>1</v>
      </c>
      <c r="J27" s="65"/>
      <c r="K27" s="47"/>
    </row>
    <row r="28" spans="1:11" s="21" customFormat="1" ht="12.95" customHeight="1" x14ac:dyDescent="0.2">
      <c r="A28" s="17"/>
      <c r="B28" s="49" t="s">
        <v>34</v>
      </c>
      <c r="C28" s="29"/>
      <c r="D28" s="28"/>
      <c r="E28" s="29"/>
      <c r="F28" s="25" t="s">
        <v>3</v>
      </c>
      <c r="G28" s="20"/>
      <c r="H28" s="58"/>
      <c r="I28" s="63">
        <f t="shared" si="0"/>
        <v>2</v>
      </c>
      <c r="J28" s="61"/>
      <c r="K28" s="47"/>
    </row>
    <row r="29" spans="1:11" s="21" customFormat="1" ht="12.95" customHeight="1" x14ac:dyDescent="0.2">
      <c r="A29" s="17"/>
      <c r="B29" s="49" t="s">
        <v>35</v>
      </c>
      <c r="C29" s="30"/>
      <c r="D29" s="29"/>
      <c r="E29" s="20"/>
      <c r="F29" s="20"/>
      <c r="G29" s="20" t="s">
        <v>3</v>
      </c>
      <c r="H29" s="58"/>
      <c r="I29" s="63">
        <f t="shared" si="0"/>
        <v>1</v>
      </c>
      <c r="J29" s="61"/>
      <c r="K29" s="47"/>
    </row>
    <row r="30" spans="1:11" s="21" customFormat="1" ht="12.95" customHeight="1" x14ac:dyDescent="0.2">
      <c r="A30" s="17"/>
      <c r="B30" s="49" t="s">
        <v>36</v>
      </c>
      <c r="C30" s="29"/>
      <c r="D30" s="28"/>
      <c r="E30" s="29"/>
      <c r="F30" s="20"/>
      <c r="G30" s="20" t="s">
        <v>3</v>
      </c>
      <c r="H30" s="58"/>
      <c r="I30" s="63">
        <f t="shared" si="0"/>
        <v>1</v>
      </c>
      <c r="J30" s="61"/>
      <c r="K30" s="47"/>
    </row>
    <row r="31" spans="1:11" s="21" customFormat="1" ht="12.95" customHeight="1" x14ac:dyDescent="0.2">
      <c r="A31" s="17"/>
      <c r="B31" s="49" t="s">
        <v>37</v>
      </c>
      <c r="C31" s="29"/>
      <c r="D31" s="28"/>
      <c r="E31" s="20"/>
      <c r="F31" s="29"/>
      <c r="G31" s="20" t="s">
        <v>3</v>
      </c>
      <c r="H31" s="58"/>
      <c r="I31" s="63">
        <f t="shared" si="0"/>
        <v>1</v>
      </c>
      <c r="J31" s="61"/>
      <c r="K31" s="47"/>
    </row>
    <row r="32" spans="1:11" s="21" customFormat="1" ht="12.95" customHeight="1" thickBot="1" x14ac:dyDescent="0.25">
      <c r="A32" s="17"/>
      <c r="B32" s="54" t="s">
        <v>44</v>
      </c>
      <c r="C32" s="43"/>
      <c r="D32" s="43"/>
      <c r="E32" s="44"/>
      <c r="F32" s="44"/>
      <c r="G32" s="44" t="s">
        <v>3</v>
      </c>
      <c r="H32" s="59"/>
      <c r="I32" s="64">
        <f t="shared" si="0"/>
        <v>1</v>
      </c>
      <c r="J32" s="66"/>
      <c r="K32" s="47"/>
    </row>
    <row r="33" spans="1:11" s="21" customFormat="1" ht="24.75" customHeight="1" x14ac:dyDescent="0.2">
      <c r="A33" s="75" t="s">
        <v>16</v>
      </c>
      <c r="B33" s="74" t="s">
        <v>38</v>
      </c>
      <c r="C33" s="30"/>
      <c r="D33" s="18"/>
      <c r="E33" s="18"/>
      <c r="F33" s="18"/>
      <c r="G33" s="24" t="s">
        <v>3</v>
      </c>
      <c r="H33" s="57"/>
      <c r="I33" s="67">
        <f t="shared" si="0"/>
        <v>1</v>
      </c>
      <c r="J33" s="60">
        <f>IF(SUM(I33:I39)=0,NA(),AVERAGEIF(I33:I39,"&lt;&gt;0"))</f>
        <v>1.1428571428571428</v>
      </c>
      <c r="K33" s="47">
        <f>AVERAGE(I33:I39)</f>
        <v>1.1428571428571428</v>
      </c>
    </row>
    <row r="34" spans="1:11" s="21" customFormat="1" ht="12.95" customHeight="1" x14ac:dyDescent="0.2">
      <c r="A34" s="76"/>
      <c r="B34" s="49" t="s">
        <v>45</v>
      </c>
      <c r="C34" s="29"/>
      <c r="D34" s="20"/>
      <c r="E34" s="20"/>
      <c r="F34" s="20"/>
      <c r="G34" s="24" t="s">
        <v>3</v>
      </c>
      <c r="H34" s="58"/>
      <c r="I34" s="63">
        <f t="shared" si="0"/>
        <v>1</v>
      </c>
      <c r="J34" s="61"/>
      <c r="K34" s="47"/>
    </row>
    <row r="35" spans="1:11" s="21" customFormat="1" ht="12.95" customHeight="1" x14ac:dyDescent="0.2">
      <c r="A35" s="22"/>
      <c r="B35" s="49" t="s">
        <v>46</v>
      </c>
      <c r="C35" s="29"/>
      <c r="D35" s="20"/>
      <c r="E35" s="20"/>
      <c r="F35" s="20"/>
      <c r="G35" s="24" t="s">
        <v>3</v>
      </c>
      <c r="H35" s="58"/>
      <c r="I35" s="63">
        <f t="shared" si="0"/>
        <v>1</v>
      </c>
      <c r="J35" s="61"/>
      <c r="K35" s="47"/>
    </row>
    <row r="36" spans="1:11" s="21" customFormat="1" ht="12.95" customHeight="1" x14ac:dyDescent="0.2">
      <c r="A36" s="22"/>
      <c r="B36" s="49" t="s">
        <v>39</v>
      </c>
      <c r="C36" s="28"/>
      <c r="D36" s="25"/>
      <c r="E36" s="20"/>
      <c r="F36" s="20"/>
      <c r="G36" s="24" t="s">
        <v>3</v>
      </c>
      <c r="H36" s="58"/>
      <c r="I36" s="63">
        <f t="shared" si="0"/>
        <v>1</v>
      </c>
      <c r="J36" s="61"/>
      <c r="K36" s="47"/>
    </row>
    <row r="37" spans="1:11" s="21" customFormat="1" ht="27" customHeight="1" x14ac:dyDescent="0.2">
      <c r="A37" s="15"/>
      <c r="B37" s="72" t="s">
        <v>47</v>
      </c>
      <c r="C37" s="28"/>
      <c r="D37" s="26"/>
      <c r="E37" s="20"/>
      <c r="F37" s="24"/>
      <c r="G37" s="20" t="s">
        <v>3</v>
      </c>
      <c r="H37" s="58"/>
      <c r="I37" s="63">
        <f t="shared" si="0"/>
        <v>1</v>
      </c>
      <c r="J37" s="61"/>
      <c r="K37" s="47"/>
    </row>
    <row r="38" spans="1:11" s="21" customFormat="1" ht="12.95" customHeight="1" x14ac:dyDescent="0.2">
      <c r="A38" s="15"/>
      <c r="B38" s="49" t="s">
        <v>40</v>
      </c>
      <c r="C38" s="28"/>
      <c r="D38" s="20"/>
      <c r="E38" s="20"/>
      <c r="F38" s="24"/>
      <c r="G38" s="20" t="s">
        <v>3</v>
      </c>
      <c r="H38" s="58"/>
      <c r="I38" s="63">
        <f t="shared" si="0"/>
        <v>1</v>
      </c>
      <c r="J38" s="26"/>
      <c r="K38" s="47"/>
    </row>
    <row r="39" spans="1:11" s="21" customFormat="1" ht="12.95" customHeight="1" thickBot="1" x14ac:dyDescent="0.25">
      <c r="A39" s="36"/>
      <c r="B39" s="54" t="s">
        <v>41</v>
      </c>
      <c r="C39" s="46"/>
      <c r="D39" s="44"/>
      <c r="E39" s="51"/>
      <c r="F39" s="43" t="s">
        <v>3</v>
      </c>
      <c r="G39" s="44"/>
      <c r="H39" s="59"/>
      <c r="I39" s="64">
        <f t="shared" si="0"/>
        <v>2</v>
      </c>
      <c r="J39" s="62"/>
      <c r="K39" s="47"/>
    </row>
    <row r="40" spans="1:11" ht="12.95" customHeight="1" x14ac:dyDescent="0.2">
      <c r="B40" s="41"/>
    </row>
    <row r="41" spans="1:11" ht="12.95" customHeight="1" x14ac:dyDescent="0.2">
      <c r="B41" s="41"/>
    </row>
    <row r="42" spans="1:11" ht="12.95" customHeight="1" x14ac:dyDescent="0.2">
      <c r="A42" s="53" t="str">
        <f>A9</f>
        <v>Бережливые Решения и системное проектирование</v>
      </c>
      <c r="B42" s="71">
        <f>J9</f>
        <v>1.1000000000000001</v>
      </c>
    </row>
    <row r="43" spans="1:11" ht="12.95" customHeight="1" x14ac:dyDescent="0.2">
      <c r="A43" s="48" t="str">
        <f>A19</f>
        <v>Координация поездов и поставщиков</v>
      </c>
      <c r="B43" s="71">
        <f>J19</f>
        <v>1.0714285714285714</v>
      </c>
    </row>
    <row r="44" spans="1:11" ht="12.95" customHeight="1" x14ac:dyDescent="0.2">
      <c r="A44" s="48" t="str">
        <f>A33</f>
        <v>Непрерывная эволюция работающих систем</v>
      </c>
      <c r="B44" s="71">
        <f>J33</f>
        <v>1.1428571428571428</v>
      </c>
    </row>
  </sheetData>
  <mergeCells count="3">
    <mergeCell ref="A9:A10"/>
    <mergeCell ref="A19:A20"/>
    <mergeCell ref="A33:A34"/>
  </mergeCells>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topLeftCell="F1" workbookViewId="0">
      <selection activeCell="W21" sqref="W21"/>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Самооценка ESD</vt:lpstr>
      <vt:lpstr>Лепестковая диаграмма ESD</vt:lpstr>
      <vt:lpstr>'Самооценка ESD'!Заголовки_для_печати</vt:lpstr>
      <vt:lpstr>'Самооценка ESD'!Область_печати</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Карасев Юрий Дмитриевич</cp:lastModifiedBy>
  <cp:lastPrinted>2017-01-04T00:08:47Z</cp:lastPrinted>
  <dcterms:created xsi:type="dcterms:W3CDTF">2005-10-04T20:41:51Z</dcterms:created>
  <dcterms:modified xsi:type="dcterms:W3CDTF">2022-11-22T13:26:23Z</dcterms:modified>
  <cp:category/>
</cp:coreProperties>
</file>